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Sheet1" sheetId="1" r:id="rId1"/>
  </sheets>
  <definedNames>
    <definedName name="_xlnm.Print_Area" localSheetId="0">Sheet1!$A$1:$K$212</definedName>
  </definedNames>
  <calcPr calcId="124519"/>
</workbook>
</file>

<file path=xl/calcChain.xml><?xml version="1.0" encoding="utf-8"?>
<calcChain xmlns="http://schemas.openxmlformats.org/spreadsheetml/2006/main">
  <c r="G24" i="1"/>
  <c r="G19" s="1"/>
  <c r="H24"/>
  <c r="H19" s="1"/>
  <c r="I24"/>
  <c r="I19" s="1"/>
  <c r="J24"/>
  <c r="J19" s="1"/>
  <c r="G25"/>
  <c r="G20" s="1"/>
  <c r="G203" s="1"/>
  <c r="H25"/>
  <c r="H20" s="1"/>
  <c r="H203" s="1"/>
  <c r="I25"/>
  <c r="I20" s="1"/>
  <c r="I203" s="1"/>
  <c r="J25"/>
  <c r="J20" s="1"/>
  <c r="J203" s="1"/>
  <c r="G26"/>
  <c r="G21" s="1"/>
  <c r="H26"/>
  <c r="H21" s="1"/>
  <c r="I26"/>
  <c r="I21" s="1"/>
  <c r="J26"/>
  <c r="J21" s="1"/>
  <c r="G27"/>
  <c r="G22" s="1"/>
  <c r="G205" s="1"/>
  <c r="H27"/>
  <c r="H22" s="1"/>
  <c r="H205" s="1"/>
  <c r="I27"/>
  <c r="I22" s="1"/>
  <c r="I205" s="1"/>
  <c r="J27"/>
  <c r="J22" s="1"/>
  <c r="J205" s="1"/>
  <c r="G28"/>
  <c r="H28"/>
  <c r="I28"/>
  <c r="J28"/>
  <c r="F29"/>
  <c r="F24" s="1"/>
  <c r="F30"/>
  <c r="F31"/>
  <c r="F26" s="1"/>
  <c r="F21" s="1"/>
  <c r="F32"/>
  <c r="G34"/>
  <c r="H34"/>
  <c r="I34"/>
  <c r="J34"/>
  <c r="F35"/>
  <c r="F36"/>
  <c r="F25" s="1"/>
  <c r="F20" s="1"/>
  <c r="F37"/>
  <c r="F38"/>
  <c r="F27" s="1"/>
  <c r="F22" s="1"/>
  <c r="G39"/>
  <c r="H39"/>
  <c r="I39"/>
  <c r="J39"/>
  <c r="F40"/>
  <c r="F39" s="1"/>
  <c r="F41"/>
  <c r="F42"/>
  <c r="F43"/>
  <c r="G44"/>
  <c r="H44"/>
  <c r="I44"/>
  <c r="J44"/>
  <c r="F45"/>
  <c r="F46"/>
  <c r="F44" s="1"/>
  <c r="F47"/>
  <c r="F48"/>
  <c r="G49"/>
  <c r="H49"/>
  <c r="I49"/>
  <c r="J49"/>
  <c r="F50"/>
  <c r="F49" s="1"/>
  <c r="F51"/>
  <c r="F52"/>
  <c r="F53"/>
  <c r="J59"/>
  <c r="G62"/>
  <c r="G57" s="1"/>
  <c r="I62"/>
  <c r="I57" s="1"/>
  <c r="I54" s="1"/>
  <c r="J62"/>
  <c r="J57" s="1"/>
  <c r="J54" s="1"/>
  <c r="F65"/>
  <c r="F66"/>
  <c r="F67"/>
  <c r="F68"/>
  <c r="F70"/>
  <c r="F71"/>
  <c r="F72"/>
  <c r="F73"/>
  <c r="F75"/>
  <c r="F76"/>
  <c r="F77"/>
  <c r="F78"/>
  <c r="F80"/>
  <c r="F81"/>
  <c r="F82"/>
  <c r="F83"/>
  <c r="F86"/>
  <c r="F87"/>
  <c r="F88"/>
  <c r="F89"/>
  <c r="F91"/>
  <c r="F92"/>
  <c r="F93"/>
  <c r="F94"/>
  <c r="G95"/>
  <c r="I95"/>
  <c r="J95"/>
  <c r="F96"/>
  <c r="F97"/>
  <c r="H98"/>
  <c r="H95" s="1"/>
  <c r="F99"/>
  <c r="F101"/>
  <c r="F102"/>
  <c r="F103"/>
  <c r="F104"/>
  <c r="G113"/>
  <c r="G108" s="1"/>
  <c r="H113"/>
  <c r="H108" s="1"/>
  <c r="I113"/>
  <c r="I108" s="1"/>
  <c r="J113"/>
  <c r="J108" s="1"/>
  <c r="F116"/>
  <c r="F117"/>
  <c r="F118"/>
  <c r="F119"/>
  <c r="G121"/>
  <c r="G110" s="1"/>
  <c r="G105" s="1"/>
  <c r="H121"/>
  <c r="H110" s="1"/>
  <c r="H105" s="1"/>
  <c r="I121"/>
  <c r="I110" s="1"/>
  <c r="I105" s="1"/>
  <c r="J121"/>
  <c r="J110" s="1"/>
  <c r="J105" s="1"/>
  <c r="F122"/>
  <c r="F123"/>
  <c r="F121" s="1"/>
  <c r="F110" s="1"/>
  <c r="F105" s="1"/>
  <c r="F124"/>
  <c r="F125"/>
  <c r="H132"/>
  <c r="J132"/>
  <c r="G133"/>
  <c r="I133"/>
  <c r="H134"/>
  <c r="H129" s="1"/>
  <c r="J134"/>
  <c r="J129" s="1"/>
  <c r="J204" s="1"/>
  <c r="G135"/>
  <c r="I135"/>
  <c r="G137"/>
  <c r="G132" s="1"/>
  <c r="H137"/>
  <c r="I137"/>
  <c r="I132" s="1"/>
  <c r="J137"/>
  <c r="G138"/>
  <c r="H138"/>
  <c r="H133" s="1"/>
  <c r="I138"/>
  <c r="J138"/>
  <c r="J133" s="1"/>
  <c r="G139"/>
  <c r="G134" s="1"/>
  <c r="H139"/>
  <c r="I139"/>
  <c r="I134" s="1"/>
  <c r="I129" s="1"/>
  <c r="I204" s="1"/>
  <c r="J139"/>
  <c r="G140"/>
  <c r="H140"/>
  <c r="H135" s="1"/>
  <c r="I140"/>
  <c r="J140"/>
  <c r="J135" s="1"/>
  <c r="G141"/>
  <c r="G136" s="1"/>
  <c r="G131" s="1"/>
  <c r="G126" s="1"/>
  <c r="H141"/>
  <c r="I141"/>
  <c r="I136" s="1"/>
  <c r="I131" s="1"/>
  <c r="I126" s="1"/>
  <c r="J141"/>
  <c r="F142"/>
  <c r="F137" s="1"/>
  <c r="F143"/>
  <c r="F144"/>
  <c r="F139" s="1"/>
  <c r="F145"/>
  <c r="G146"/>
  <c r="H146"/>
  <c r="H136" s="1"/>
  <c r="H131" s="1"/>
  <c r="H126" s="1"/>
  <c r="I146"/>
  <c r="J146"/>
  <c r="J136" s="1"/>
  <c r="J131" s="1"/>
  <c r="J126" s="1"/>
  <c r="F147"/>
  <c r="F148"/>
  <c r="F138" s="1"/>
  <c r="F149"/>
  <c r="F150"/>
  <c r="F140" s="1"/>
  <c r="G151"/>
  <c r="H151"/>
  <c r="I151"/>
  <c r="J151"/>
  <c r="F152"/>
  <c r="F151" s="1"/>
  <c r="F153"/>
  <c r="F154"/>
  <c r="F155"/>
  <c r="G156"/>
  <c r="H156"/>
  <c r="I156"/>
  <c r="J156"/>
  <c r="F157"/>
  <c r="F158"/>
  <c r="F156" s="1"/>
  <c r="F159"/>
  <c r="F160"/>
  <c r="G161"/>
  <c r="H161"/>
  <c r="I161"/>
  <c r="J161"/>
  <c r="F162"/>
  <c r="F161" s="1"/>
  <c r="F163"/>
  <c r="F164"/>
  <c r="F165"/>
  <c r="G166"/>
  <c r="H166"/>
  <c r="I166"/>
  <c r="J166"/>
  <c r="F167"/>
  <c r="F168"/>
  <c r="F166" s="1"/>
  <c r="F169"/>
  <c r="F170"/>
  <c r="G171"/>
  <c r="H171"/>
  <c r="I171"/>
  <c r="J171"/>
  <c r="F172"/>
  <c r="F171" s="1"/>
  <c r="F173"/>
  <c r="F174"/>
  <c r="F175"/>
  <c r="G176"/>
  <c r="H176"/>
  <c r="I176"/>
  <c r="J176"/>
  <c r="F177"/>
  <c r="F178"/>
  <c r="F176" s="1"/>
  <c r="F179"/>
  <c r="F180"/>
  <c r="G182"/>
  <c r="H182"/>
  <c r="F182" s="1"/>
  <c r="I182"/>
  <c r="J182"/>
  <c r="G183"/>
  <c r="F183" s="1"/>
  <c r="F203" s="1"/>
  <c r="H183"/>
  <c r="I183"/>
  <c r="J183"/>
  <c r="G184"/>
  <c r="H184"/>
  <c r="F184" s="1"/>
  <c r="I184"/>
  <c r="J184"/>
  <c r="G185"/>
  <c r="F185" s="1"/>
  <c r="F205" s="1"/>
  <c r="H185"/>
  <c r="I185"/>
  <c r="J185"/>
  <c r="G186"/>
  <c r="H186"/>
  <c r="H181" s="1"/>
  <c r="I186"/>
  <c r="J186"/>
  <c r="J181" s="1"/>
  <c r="F187"/>
  <c r="F188"/>
  <c r="F186" s="1"/>
  <c r="F189"/>
  <c r="F190"/>
  <c r="G191"/>
  <c r="G181" s="1"/>
  <c r="H191"/>
  <c r="I191"/>
  <c r="I181" s="1"/>
  <c r="J191"/>
  <c r="F192"/>
  <c r="F191" s="1"/>
  <c r="F193"/>
  <c r="F194"/>
  <c r="F195"/>
  <c r="G196"/>
  <c r="H196"/>
  <c r="I196"/>
  <c r="J196"/>
  <c r="F197"/>
  <c r="F198"/>
  <c r="F196" s="1"/>
  <c r="F199"/>
  <c r="F200"/>
  <c r="F19" l="1"/>
  <c r="F18" s="1"/>
  <c r="F23"/>
  <c r="I18"/>
  <c r="I202"/>
  <c r="I201" s="1"/>
  <c r="G18"/>
  <c r="G202"/>
  <c r="F181"/>
  <c r="F202"/>
  <c r="F134"/>
  <c r="G129"/>
  <c r="G54"/>
  <c r="J202"/>
  <c r="J201" s="1"/>
  <c r="J18"/>
  <c r="H18"/>
  <c r="H202"/>
  <c r="F132"/>
  <c r="F135"/>
  <c r="F133"/>
  <c r="F108"/>
  <c r="F141"/>
  <c r="F113"/>
  <c r="F98"/>
  <c r="F95" s="1"/>
  <c r="H62"/>
  <c r="I59"/>
  <c r="G59"/>
  <c r="F28"/>
  <c r="I23"/>
  <c r="G23"/>
  <c r="F146"/>
  <c r="F34"/>
  <c r="J23"/>
  <c r="H23"/>
  <c r="F129" l="1"/>
  <c r="G204"/>
  <c r="F136"/>
  <c r="F131" s="1"/>
  <c r="F126" s="1"/>
  <c r="F62"/>
  <c r="F59" s="1"/>
  <c r="H59"/>
  <c r="H57"/>
  <c r="G201"/>
  <c r="F204" l="1"/>
  <c r="F201" s="1"/>
  <c r="H54"/>
  <c r="H204"/>
  <c r="H201" s="1"/>
  <c r="F57"/>
  <c r="F54" s="1"/>
</calcChain>
</file>

<file path=xl/sharedStrings.xml><?xml version="1.0" encoding="utf-8"?>
<sst xmlns="http://schemas.openxmlformats.org/spreadsheetml/2006/main" count="345" uniqueCount="129">
  <si>
    <t>Приложение                                                                    к постановлению администрации города Евпатории Республики Крым                                                 от_____________ № __________                                                                                                                           Приложение 3                                                                 к муниципальной программе профилактики безнадзорности, правонарушений и социального сиротства в детской среде города Евпатории Республики Крым</t>
  </si>
  <si>
    <t>Ресурсное обеспечение и прогнозная (справочная) оценка</t>
  </si>
  <si>
    <t>ПРОЕКТ</t>
  </si>
  <si>
    <t>расходов на реализацию муниципальной программы  по источникам финансирования</t>
  </si>
  <si>
    <t>№ п/п</t>
  </si>
  <si>
    <t>Мероприятия по реализации муниципальной программы (подпрограммы)</t>
  </si>
  <si>
    <t>Срок исполнения мероприятия</t>
  </si>
  <si>
    <t>Ответственный за выполнение мероприятия программы (подпрограммы)</t>
  </si>
  <si>
    <t>Источник финансирован ия(наименован ие источников финансирован ия)</t>
  </si>
  <si>
    <t>Всего, тыс. руб.</t>
  </si>
  <si>
    <t>Объем финансирования по годам, тыс. руб.</t>
  </si>
  <si>
    <t>2021</t>
  </si>
  <si>
    <t>2022</t>
  </si>
  <si>
    <t>1</t>
  </si>
  <si>
    <t>2</t>
  </si>
  <si>
    <t>3</t>
  </si>
  <si>
    <t>4</t>
  </si>
  <si>
    <t>5</t>
  </si>
  <si>
    <t>6</t>
  </si>
  <si>
    <t>1.</t>
  </si>
  <si>
    <t>Задача 1. Поиск путей снижения роста безнадзорности, беспризорности, асоциального поведения несовершеннолетних, социального сиротства</t>
  </si>
  <si>
    <t>2021-2024 г.г.</t>
  </si>
  <si>
    <t xml:space="preserve">Администрация города Евпатории Республики Крым    </t>
  </si>
  <si>
    <t>всего</t>
  </si>
  <si>
    <t>федеральный бюджет</t>
  </si>
  <si>
    <t>бюджет РК</t>
  </si>
  <si>
    <t>муниципальный бюджет</t>
  </si>
  <si>
    <t>внебюджетные средства</t>
  </si>
  <si>
    <t>Основное мероприятие 1                                              Повышение эффективности профилактики безнадзорности, беспризорности, асоциального поведения среди несовершеннолетних</t>
  </si>
  <si>
    <t xml:space="preserve">Администрация города Евпатории Республики Крым                                                         </t>
  </si>
  <si>
    <t>1.1</t>
  </si>
  <si>
    <t>Организация и проведение межведомственных рабочих совещаний, практических семинаров и «круглых столов» по актуальным вопросам профилактики беспризорности, безнадзорности, предупреждения наркомании, токсикомании, алкоголизма.</t>
  </si>
  <si>
    <t xml:space="preserve">Администрация города Евпатории Республики Крым                                                        Соисполнители:   управление образования администрации города Евпатории РК                     Участники:  ГБПОУ РК «Евпаторийский техникум      строительных технологий и сферы обслуживания»,-  ГБПОУ РК «Евпаторийский    индустриальный техникум»
</t>
  </si>
  <si>
    <t>1.2</t>
  </si>
  <si>
    <t>Анализ состояния преступности среди несовершеннолетних.</t>
  </si>
  <si>
    <t>Администрация города Евпатории Республики Крым                                                                            Участники: ОПДН ОМВД России по городу Евпатории</t>
  </si>
  <si>
    <t>1.3</t>
  </si>
  <si>
    <t>Проведение ежемесячных сверок по лицам, выявленным и поставленным на учет в органах и учреждениях системы профилактики</t>
  </si>
  <si>
    <t xml:space="preserve">Администрация города Евпатории Республики Крым                                                                              Соисполнители:  управление образования администрации города Евпатории РК                   Участники: ОПДН ОМВД России по городу Евпатории </t>
  </si>
  <si>
    <t>1.4</t>
  </si>
  <si>
    <t>Проведение в учебных заведениях города мероприятий по пропаганде здорового образа жизни.</t>
  </si>
  <si>
    <t xml:space="preserve">Администрация города Евпатории Республики Крым,                                                         Соисполнители:  управление образования администрации города Евпатории РК    </t>
  </si>
  <si>
    <t>1.5</t>
  </si>
  <si>
    <t>Организация работы родительских лекториев (дискуссионных клубов) по вопросам семейного воспитания, профилактики безнадзорности и правонарушений несовершеннолетних, предупреждения наркомании, токсикомании, алкоголизм.</t>
  </si>
  <si>
    <t xml:space="preserve">Администрация города Евпатории Республики Крым                                                        Соисполнители: управление образования администрации города Евпатории РК , управление культуры и межнациональных отношений администрации города Евпатории РК                                                                         Участники: ОПДН ОМВД России по городу Евпатории,  ГБУ РК «Евпаторийский центр социальных служб для семьи, детей и молодежи»;ГБПОУ РК «Евпаторийский техникум      строительных технологий и сферы обслуживания»; ГБПОУ РК «Евпаторийский    индустриальный техникум»
</t>
  </si>
  <si>
    <t>2.</t>
  </si>
  <si>
    <t>Задача 2    Выявление и устранение причин и условий, способствующих совершению противоправных действий несовершеннолетними</t>
  </si>
  <si>
    <t xml:space="preserve">Администрация города Евпатории Республики Крым                                                    </t>
  </si>
  <si>
    <t>Основное мероприятие 2.     Организация действенной системы мер по профилактике преступлений несовершеннолетним и и в отношении несовершеннолетних.</t>
  </si>
  <si>
    <t xml:space="preserve">Администрация города Евпатории Республики Крым                                               </t>
  </si>
  <si>
    <t>2.1</t>
  </si>
  <si>
    <t>Разработка и реализация межведомственных индивидуальных программ реабилитации несовершеннолетних и их семей, находящихся в социально опасном положении ( ИПР). Анализ результативности и эффективности реализации ИПР, её корректировка с учетом изменения семейных ситуаций и поведения несовершеннолетних.</t>
  </si>
  <si>
    <t>Администрация города Евпатории Республики Крым                                                                           Участники: ГБУ РК «Евпаторийский центр социальных служб для семьи, детей и молодежи»</t>
  </si>
  <si>
    <t>2.2</t>
  </si>
  <si>
    <t>Формирование и развитие у подростков правовых знаний, правовой культуры, законопослушного поведения и гражданской ответственности.</t>
  </si>
  <si>
    <t>Администрация города Евпатории Республики Крым                                                        Соисполнители: управление образования администрации города Евпатории РК                    Участники: ОПДН ОМВД России по городу Евпатории , ГБПОУ РК «Евпаторийский техникум      строительных технологий и сферы обслуживания»; ГБПОУ РК «Евпаторийский    индустриальный техникум»</t>
  </si>
  <si>
    <t>2.3</t>
  </si>
  <si>
    <t>Содействие в организации в свободное от учебы время трудоустройства несовершеннолетних, состоящих на разных видах учета.</t>
  </si>
  <si>
    <t>Администрация города Евпатории Республики Крым,                                                                             Соисполнители: УО , УДСМиС                     Участники: ТО ГКУ РК «Центр занятости» по г. Евпатория</t>
  </si>
  <si>
    <t>2.4</t>
  </si>
  <si>
    <t>Организация работы по выявлению детей школьного возраста, не посещающих занятия по неуважительным причинам</t>
  </si>
  <si>
    <t>2021-2024 г.г..</t>
  </si>
  <si>
    <t xml:space="preserve">Администрация города Евпатории Республики Крым                                                  Соисполнитель: управление образования администрации города Евпатории РК </t>
  </si>
  <si>
    <t>федеральный</t>
  </si>
  <si>
    <t>бюджет</t>
  </si>
  <si>
    <t>2.5</t>
  </si>
  <si>
    <t xml:space="preserve">Проведение цикла мероприятий по профилактике преступлений, правонарушений, бродяжничества среди несовершеннолетних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</si>
  <si>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Администрация города Евпатории Республики Крым                                                              Соисполнители: управление образования администрации города Евпатории РК                    Участники: ОПДН ОМВД России по городу Евпатории , ГБПОУ РК «Евпаторийский техникум      строительных технологий и сферы обслуживания»; ГБПОУ РК «Евпаторийский    индустриальный техникум»</t>
  </si>
  <si>
    <t>2.6</t>
  </si>
  <si>
    <t>Организация профилактической работы с условно осужденными, а также вернувшимися из мест лишения свободы</t>
  </si>
  <si>
    <t>Администрация города Евпатории Республики Крым                                                                              Участники:   ОПДН ОМВД России по городу Евпатории, Филиал по г. Евпатория ФКУ УИИ УФСИН России по Республике Крым и                   г. Севастополь, ГБУ РК «Евпаторийский центр социальных служб для семьи, детей и молодежи»</t>
  </si>
  <si>
    <t>2.7</t>
  </si>
  <si>
    <t>Реализация пилотного проекта по созданию трудовых отрядов на базе предприятий и учреждений муниципальной собственности  городского округа Евпатория Республики Крым</t>
  </si>
  <si>
    <t xml:space="preserve">Администрация города Евпатории Республики Крым                                                         Соисполнители: управление образования администрации города Евпатории РК                     Участники: ТОГКУ "Центр занятости населения"   </t>
  </si>
  <si>
    <t>2.8</t>
  </si>
  <si>
    <t>Организация и проведение профилактических рейдов, операций «Подросток», «Дети улицы», «Ребенок в семье» и др.</t>
  </si>
  <si>
    <t>Администрация города Евпатории Республики Крым                                   Соисполнители: управление образования администрации города Евпатории РК                                                  Участники:   ОПДН ОМВД России по городу Евпатории, ГБУ РК «Евпаторийский центр социальных служб для семьи, детей и молодежи»</t>
  </si>
  <si>
    <t>Задача 3. Защита детей от информации, пропаганды и агитации, наносящей вред их здоровью, нравственному и духовному развитию, выработка и осуществление личностно-ориентированных психолого-педагогических и медицинских мер, а также социально-правовая поддержка подростка и его семьи.</t>
  </si>
  <si>
    <t xml:space="preserve">Администрация города Евпатории Республики Крым                                     </t>
  </si>
  <si>
    <t>Основное мероприятие 3.      Методическое и информационно-аналитическое обеспечение работы по профилактике безнадзорности и правонарушений несовершеннолетних.</t>
  </si>
  <si>
    <t>Всего (тыс.руб)</t>
  </si>
  <si>
    <t>3.1</t>
  </si>
  <si>
    <t>Проведение социологического исследования «Современный подросток: интересы, ценности, риски»</t>
  </si>
  <si>
    <t xml:space="preserve">Администрация города Евпатории Республики Крым                                                                              Соисполнители: управление образования администрации города Евпатории РК  </t>
  </si>
  <si>
    <t>муниципальный</t>
  </si>
  <si>
    <t>3.2</t>
  </si>
  <si>
    <t>Изготовление листовок, буклетов, памяток по профилактике негативных явлений в подростковой среде, профилактике социального сиротства, по пропаганде семейных форм воспитания.</t>
  </si>
  <si>
    <t>Администрация города Евпатории Республики Крым                                                                               Участники: ГБУ РК «Евпаторийский центр социальных служб для семьи, детей и молодежи»</t>
  </si>
  <si>
    <t>Задача 4. Организация комплексной работы с семьями, находящимися в социально опасном положении и иной трудной ситуации, профилактика социального сиротства, оказание специальной адресной помощи.</t>
  </si>
  <si>
    <t xml:space="preserve">Администрация города Евпатории Республики Крым                                                  </t>
  </si>
  <si>
    <t>Основное мероприятие 4.    Организация комплексной работы с семьями, находящимися в социально опасном положении и иной трудной жизненной ситуации, направленной на формирование осознанного и ответственного родительства, популяризацию семейных ценностей.</t>
  </si>
  <si>
    <t xml:space="preserve">Администрация города Евпатории Республики Крым                                                                         </t>
  </si>
  <si>
    <t>4.1.</t>
  </si>
  <si>
    <t>Организация и проведение социально значимых мероприятий, направленных на поддержку семьи и детей, укрепление семейных ценностей и традиций:</t>
  </si>
  <si>
    <t>Администрация города Евпатории Республики Крым                                                            Участники: ГБУ РК «Евпаторийский центр социальных служб для семьи, детей и молодежи»</t>
  </si>
  <si>
    <t>4.1.1</t>
  </si>
  <si>
    <t>- День семьи, любви и верности</t>
  </si>
  <si>
    <t>Администрация города Евпатории Республики Крым                                                                   Участники: ГБУ РК «Евпаторийский центр социальных служб для семьи, детей и молодежи»</t>
  </si>
  <si>
    <t>4.1.2</t>
  </si>
  <si>
    <t>- День матери</t>
  </si>
  <si>
    <t>Администрация города Евпатории Республики Крым                                                                             Участники: ГБУ РК «Евпаторийский центр социальных служб для семьи, детей и молодежи»</t>
  </si>
  <si>
    <t>4.1.3</t>
  </si>
  <si>
    <t>- День знаний</t>
  </si>
  <si>
    <t>4.1.4</t>
  </si>
  <si>
    <t>День Святого Николая</t>
  </si>
  <si>
    <t>Администрация города Евпатории Республики Крым                                                                  Участники:  ГБУ РК «Евпаторийский центр социальных служб для семьи, детей и молодежи»</t>
  </si>
  <si>
    <t>4.1.5</t>
  </si>
  <si>
    <t>-Новогодних и рождественских праздников</t>
  </si>
  <si>
    <t>Администрация города Евпатории Республики Крым                                                                Участники: ГБУ РК «Евпаторийский центр социальных служб для семьи, детей и молодежи»</t>
  </si>
  <si>
    <t>Всего</t>
  </si>
  <si>
    <t>4.2.</t>
  </si>
  <si>
    <t>Работа с семьей и ближним окружением несовершеннолетних. Профилактика семейного неблагополучия, социального сиротства, жестокого обращения с детьми.</t>
  </si>
  <si>
    <t>Администрация города Евпатории Республики Крым                                                                                  Соисполнители:       управление образования администрации города Евпатории РК                       Участники:         ГБУ РК «Евпаторийский центр социальных служб для семьи, детей и молодежи»</t>
  </si>
  <si>
    <t>4.3.</t>
  </si>
  <si>
    <t>Комплексный подход к социальнопсихологическому сопровождению семьи и ребенка, оказание педагогической, психолого-социальной помощи.</t>
  </si>
  <si>
    <t>Администрация города Евпатории Республики Крым,                                                          Соисполнители:       управление образования администрации города Евпатории РК                    Участники:         ГБУ РК «Евпаторийский центр социальных служб для семьи, детей и молодежи»</t>
  </si>
  <si>
    <t>4.4.</t>
  </si>
  <si>
    <t>Организация и проведение профилактических мероприятий, направленных на предотвращение гибели детей при пожарах</t>
  </si>
  <si>
    <t>Администрация города Евпатории Республики Крым                                                   Соисполнители:       управление образования администрации города Евпатории РК                     Участники:         ГБУ РК «Евпаторийский центр социальных служб для семьи, детей и молодежи»</t>
  </si>
  <si>
    <t>Основное мероприятие 5.                            Выполнение переданных государственных полномочий в сфере опеки и попечительства и обеспечения деятельности комиссии по делам несовершеннолетних и защите их прав.</t>
  </si>
  <si>
    <t xml:space="preserve">Администрация города Евпатории Республики Крым </t>
  </si>
  <si>
    <t>5.1</t>
  </si>
  <si>
    <t>Осуществление переданных органам местного самоуправления в Республике Крым государственных полномочий Республики Крым по опеке и попечительству.</t>
  </si>
  <si>
    <t>5.2</t>
  </si>
  <si>
    <t>Осуществление переданных отдельных государственных полномочий по созданию и организации деятельности комиссии по делам несовершеннолетних и защите их прав.</t>
  </si>
  <si>
    <t>5.3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</si>
  <si>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</si>
  <si>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ДГХ</t>
  </si>
  <si>
    <t>Всего:</t>
  </si>
</sst>
</file>

<file path=xl/styles.xml><?xml version="1.0" encoding="utf-8"?>
<styleSheet xmlns="http://schemas.openxmlformats.org/spreadsheetml/2006/main">
  <numFmts count="2">
    <numFmt numFmtId="164" formatCode="0.000000"/>
    <numFmt numFmtId="165" formatCode="#,##0.00000"/>
  </numFmts>
  <fonts count="12"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</font>
    <font>
      <sz val="10"/>
      <color indexed="8"/>
      <name val="Times New Roman"/>
      <family val="1"/>
    </font>
    <font>
      <sz val="10"/>
      <color indexed="12"/>
      <name val="Arial"/>
    </font>
    <font>
      <sz val="10"/>
      <color indexed="16"/>
      <name val="Arial"/>
      <family val="2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49"/>
        <bgColor indexed="50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NumberFormat="1"/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NumberFormat="1" applyFont="1" applyBorder="1" applyAlignment="1">
      <alignment horizontal="left" inden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3" xfId="0" applyBorder="1"/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164" fontId="0" fillId="2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49" fontId="4" fillId="0" borderId="1" xfId="0" applyNumberFormat="1" applyFont="1" applyBorder="1" applyAlignment="1">
      <alignment horizontal="left" vertical="top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49" fontId="0" fillId="0" borderId="3" xfId="0" applyNumberFormat="1" applyBorder="1"/>
    <xf numFmtId="49" fontId="0" fillId="0" borderId="0" xfId="0" applyNumberForma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65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/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vertical="top"/>
    </xf>
    <xf numFmtId="165" fontId="2" fillId="0" borderId="1" xfId="0" applyNumberFormat="1" applyFont="1" applyBorder="1" applyAlignment="1">
      <alignment horizontal="left" vertical="top"/>
    </xf>
    <xf numFmtId="165" fontId="6" fillId="0" borderId="1" xfId="0" applyNumberFormat="1" applyFont="1" applyBorder="1"/>
    <xf numFmtId="0" fontId="7" fillId="0" borderId="3" xfId="0" applyFont="1" applyBorder="1"/>
    <xf numFmtId="165" fontId="6" fillId="0" borderId="1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/>
    </xf>
    <xf numFmtId="0" fontId="9" fillId="0" borderId="3" xfId="0" applyFont="1" applyBorder="1"/>
    <xf numFmtId="165" fontId="6" fillId="2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/>
    </xf>
    <xf numFmtId="165" fontId="2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165" fontId="2" fillId="4" borderId="1" xfId="0" applyNumberFormat="1" applyFont="1" applyFill="1" applyBorder="1"/>
    <xf numFmtId="0" fontId="7" fillId="4" borderId="3" xfId="0" applyFont="1" applyFill="1" applyBorder="1"/>
    <xf numFmtId="165" fontId="2" fillId="4" borderId="1" xfId="0" applyNumberFormat="1" applyFont="1" applyFill="1" applyBorder="1" applyAlignment="1">
      <alignment horizontal="center"/>
    </xf>
    <xf numFmtId="165" fontId="7" fillId="4" borderId="3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165" fontId="11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4" borderId="1" xfId="0" applyNumberFormat="1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6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66FF6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5"/>
  <sheetViews>
    <sheetView tabSelected="1" view="pageBreakPreview" topLeftCell="C1" zoomScaleSheetLayoutView="100" workbookViewId="0">
      <selection activeCell="G12" sqref="G12"/>
    </sheetView>
  </sheetViews>
  <sheetFormatPr defaultRowHeight="12.75" customHeight="1"/>
  <cols>
    <col min="1" max="1" width="8.5703125" style="1" customWidth="1"/>
    <col min="2" max="2" width="45.140625" customWidth="1"/>
    <col min="3" max="3" width="14.28515625" customWidth="1"/>
    <col min="4" max="4" width="37.42578125" customWidth="1"/>
    <col min="5" max="5" width="21.5703125" customWidth="1"/>
    <col min="6" max="6" width="16.28515625" customWidth="1"/>
    <col min="7" max="7" width="15.28515625" customWidth="1"/>
    <col min="8" max="8" width="15.85546875" customWidth="1"/>
    <col min="9" max="9" width="17.42578125" customWidth="1"/>
    <col min="10" max="10" width="16.42578125" customWidth="1"/>
    <col min="12" max="12" width="12.140625" customWidth="1"/>
  </cols>
  <sheetData>
    <row r="1" spans="1:11" ht="16.7" customHeight="1">
      <c r="G1" s="2"/>
      <c r="H1" s="3"/>
    </row>
    <row r="2" spans="1:11" ht="70.5" customHeight="1">
      <c r="G2" s="56" t="s">
        <v>0</v>
      </c>
      <c r="H2" s="56"/>
      <c r="I2" s="56"/>
    </row>
    <row r="3" spans="1:11" ht="15.75" customHeight="1">
      <c r="G3" s="56"/>
      <c r="H3" s="56"/>
      <c r="I3" s="56"/>
    </row>
    <row r="4" spans="1:11" ht="12.75" customHeight="1">
      <c r="G4" s="56"/>
      <c r="H4" s="56"/>
      <c r="I4" s="56"/>
    </row>
    <row r="5" spans="1:11" ht="15.75" customHeight="1">
      <c r="G5" s="56"/>
      <c r="H5" s="56"/>
      <c r="I5" s="56"/>
    </row>
    <row r="6" spans="1:11" ht="15.75" customHeight="1">
      <c r="G6" s="56"/>
      <c r="H6" s="56"/>
      <c r="I6" s="56"/>
    </row>
    <row r="7" spans="1:11" ht="15.75" customHeight="1">
      <c r="G7" s="4"/>
    </row>
    <row r="9" spans="1:11" ht="15.75" customHeight="1">
      <c r="C9" s="5"/>
      <c r="D9" s="5"/>
      <c r="E9" s="6" t="s">
        <v>1</v>
      </c>
      <c r="F9" s="6"/>
      <c r="G9" s="5"/>
      <c r="H9" s="5"/>
      <c r="I9" s="7" t="s">
        <v>2</v>
      </c>
      <c r="J9" s="7"/>
    </row>
    <row r="10" spans="1:11" ht="15.75" customHeight="1">
      <c r="C10" s="5"/>
      <c r="D10" s="5"/>
      <c r="E10" s="6" t="s">
        <v>3</v>
      </c>
      <c r="F10" s="6"/>
      <c r="G10" s="5"/>
      <c r="H10" s="5"/>
      <c r="I10" s="5"/>
      <c r="J10" s="5"/>
    </row>
    <row r="11" spans="1:11" ht="15.75" customHeight="1">
      <c r="C11" s="5"/>
      <c r="D11" s="5"/>
      <c r="E11" s="6"/>
      <c r="F11" s="6"/>
      <c r="G11" s="5"/>
      <c r="H11" s="5"/>
      <c r="I11" s="5"/>
      <c r="J11" s="5"/>
    </row>
    <row r="12" spans="1:11" ht="15.75" customHeight="1">
      <c r="C12" s="5"/>
      <c r="D12" s="5"/>
      <c r="E12" s="6"/>
      <c r="F12" s="6"/>
      <c r="G12" s="5"/>
      <c r="H12" s="5"/>
      <c r="I12" s="5"/>
      <c r="J12" s="5"/>
    </row>
    <row r="13" spans="1:11" ht="12.75" customHeight="1">
      <c r="C13" s="5"/>
    </row>
    <row r="14" spans="1:11" ht="6" customHeight="1"/>
    <row r="15" spans="1:11" ht="16.5" customHeight="1">
      <c r="A15" s="57" t="s">
        <v>4</v>
      </c>
      <c r="B15" s="58" t="s">
        <v>5</v>
      </c>
      <c r="C15" s="59" t="s">
        <v>6</v>
      </c>
      <c r="D15" s="58" t="s">
        <v>7</v>
      </c>
      <c r="E15" s="60" t="s">
        <v>8</v>
      </c>
      <c r="F15" s="58" t="s">
        <v>9</v>
      </c>
      <c r="G15" s="61" t="s">
        <v>10</v>
      </c>
      <c r="H15" s="61"/>
      <c r="I15" s="61"/>
      <c r="J15" s="61"/>
      <c r="K15" s="9"/>
    </row>
    <row r="16" spans="1:11" ht="48" customHeight="1">
      <c r="A16" s="57"/>
      <c r="B16" s="58"/>
      <c r="C16" s="59"/>
      <c r="D16" s="58"/>
      <c r="E16" s="60"/>
      <c r="F16" s="58"/>
      <c r="G16" s="10" t="s">
        <v>11</v>
      </c>
      <c r="H16" s="10" t="s">
        <v>12</v>
      </c>
      <c r="I16" s="10">
        <v>2023</v>
      </c>
      <c r="J16" s="11">
        <v>2024</v>
      </c>
    </row>
    <row r="17" spans="1:10" ht="14.65" customHeight="1">
      <c r="A17" s="12" t="s">
        <v>13</v>
      </c>
      <c r="B17" s="13" t="s">
        <v>14</v>
      </c>
      <c r="C17" s="14" t="s">
        <v>15</v>
      </c>
      <c r="D17" s="14" t="s">
        <v>16</v>
      </c>
      <c r="E17" s="14" t="s">
        <v>17</v>
      </c>
      <c r="F17" s="15" t="s">
        <v>18</v>
      </c>
      <c r="G17" s="15">
        <v>7</v>
      </c>
      <c r="H17" s="15">
        <v>8</v>
      </c>
      <c r="I17" s="15">
        <v>9</v>
      </c>
      <c r="J17" s="16">
        <v>10</v>
      </c>
    </row>
    <row r="18" spans="1:10" ht="13.5" customHeight="1">
      <c r="A18" s="62" t="s">
        <v>19</v>
      </c>
      <c r="B18" s="63" t="s">
        <v>20</v>
      </c>
      <c r="C18" s="64" t="s">
        <v>21</v>
      </c>
      <c r="D18" s="65" t="s">
        <v>22</v>
      </c>
      <c r="E18" s="18" t="s">
        <v>23</v>
      </c>
      <c r="F18" s="19">
        <f>F19+F20+F21+F22</f>
        <v>0</v>
      </c>
      <c r="G18" s="19">
        <f>G19+G20+G21+G22</f>
        <v>0</v>
      </c>
      <c r="H18" s="19">
        <f>H19+H20+H21+H22</f>
        <v>0</v>
      </c>
      <c r="I18" s="19">
        <f>I19+I20+I21+I22</f>
        <v>0</v>
      </c>
      <c r="J18" s="19">
        <f>J19+J20+J21+J22</f>
        <v>0</v>
      </c>
    </row>
    <row r="19" spans="1:10" ht="14.65" customHeight="1">
      <c r="A19" s="62"/>
      <c r="B19" s="63"/>
      <c r="C19" s="64"/>
      <c r="D19" s="65"/>
      <c r="E19" s="17" t="s">
        <v>24</v>
      </c>
      <c r="F19" s="19">
        <f t="shared" ref="F19:F22" si="0">F24</f>
        <v>0</v>
      </c>
      <c r="G19" s="19">
        <f t="shared" ref="G19:G22" si="1">G24</f>
        <v>0</v>
      </c>
      <c r="H19" s="19">
        <f t="shared" ref="H19:H22" si="2">H24</f>
        <v>0</v>
      </c>
      <c r="I19" s="19">
        <f t="shared" ref="I19:I22" si="3">I24</f>
        <v>0</v>
      </c>
      <c r="J19" s="19">
        <f t="shared" ref="J19:J22" si="4">J24</f>
        <v>0</v>
      </c>
    </row>
    <row r="20" spans="1:10" ht="14.65" customHeight="1">
      <c r="A20" s="62"/>
      <c r="B20" s="63"/>
      <c r="C20" s="64"/>
      <c r="D20" s="65"/>
      <c r="E20" s="18" t="s">
        <v>25</v>
      </c>
      <c r="F20" s="19">
        <f t="shared" si="0"/>
        <v>0</v>
      </c>
      <c r="G20" s="19">
        <f t="shared" si="1"/>
        <v>0</v>
      </c>
      <c r="H20" s="19">
        <f t="shared" si="2"/>
        <v>0</v>
      </c>
      <c r="I20" s="19">
        <f t="shared" si="3"/>
        <v>0</v>
      </c>
      <c r="J20" s="19">
        <f t="shared" si="4"/>
        <v>0</v>
      </c>
    </row>
    <row r="21" spans="1:10" ht="14.65" customHeight="1">
      <c r="A21" s="62"/>
      <c r="B21" s="63"/>
      <c r="C21" s="64"/>
      <c r="D21" s="65"/>
      <c r="E21" s="17" t="s">
        <v>26</v>
      </c>
      <c r="F21" s="19">
        <f t="shared" si="0"/>
        <v>0</v>
      </c>
      <c r="G21" s="19">
        <f t="shared" si="1"/>
        <v>0</v>
      </c>
      <c r="H21" s="19">
        <f t="shared" si="2"/>
        <v>0</v>
      </c>
      <c r="I21" s="19">
        <f t="shared" si="3"/>
        <v>0</v>
      </c>
      <c r="J21" s="19">
        <f t="shared" si="4"/>
        <v>0</v>
      </c>
    </row>
    <row r="22" spans="1:10" ht="14.65" customHeight="1">
      <c r="A22" s="62"/>
      <c r="B22" s="63"/>
      <c r="C22" s="64"/>
      <c r="D22" s="65"/>
      <c r="E22" s="17" t="s">
        <v>27</v>
      </c>
      <c r="F22" s="19">
        <f t="shared" si="0"/>
        <v>0</v>
      </c>
      <c r="G22" s="19">
        <f t="shared" si="1"/>
        <v>0</v>
      </c>
      <c r="H22" s="19">
        <f t="shared" si="2"/>
        <v>0</v>
      </c>
      <c r="I22" s="19">
        <f t="shared" si="3"/>
        <v>0</v>
      </c>
      <c r="J22" s="19">
        <f t="shared" si="4"/>
        <v>0</v>
      </c>
    </row>
    <row r="23" spans="1:10" ht="13.5" customHeight="1">
      <c r="A23" s="62"/>
      <c r="B23" s="63" t="s">
        <v>28</v>
      </c>
      <c r="C23" s="64" t="s">
        <v>21</v>
      </c>
      <c r="D23" s="65" t="s">
        <v>29</v>
      </c>
      <c r="E23" s="18" t="s">
        <v>23</v>
      </c>
      <c r="F23" s="19">
        <f>F24+F25+F26+F27</f>
        <v>0</v>
      </c>
      <c r="G23" s="19">
        <f>G24+G25+G26+G27</f>
        <v>0</v>
      </c>
      <c r="H23" s="19">
        <f>H24+H25+H26+H27</f>
        <v>0</v>
      </c>
      <c r="I23" s="19">
        <f>I24+I25+I26+I27</f>
        <v>0</v>
      </c>
      <c r="J23" s="19">
        <f>J24+J25+J26+J27</f>
        <v>0</v>
      </c>
    </row>
    <row r="24" spans="1:10" ht="13.5" customHeight="1">
      <c r="A24" s="62"/>
      <c r="B24" s="63"/>
      <c r="C24" s="64"/>
      <c r="D24" s="65"/>
      <c r="E24" s="17" t="s">
        <v>24</v>
      </c>
      <c r="F24" s="19">
        <f t="shared" ref="F24:F27" si="5">F29+F35+F40+F45+F50</f>
        <v>0</v>
      </c>
      <c r="G24" s="19">
        <f t="shared" ref="G24:G27" si="6">G29+G35+G40+G45+G50</f>
        <v>0</v>
      </c>
      <c r="H24" s="19">
        <f t="shared" ref="H24:H27" si="7">H29+H35+H40+H45+H50</f>
        <v>0</v>
      </c>
      <c r="I24" s="19">
        <f t="shared" ref="I24:I27" si="8">I29+I35+I40+I45+I50</f>
        <v>0</v>
      </c>
      <c r="J24" s="19">
        <f t="shared" ref="J24:J27" si="9">J29+J35+J40+J45+J50</f>
        <v>0</v>
      </c>
    </row>
    <row r="25" spans="1:10" ht="14.65" customHeight="1">
      <c r="A25" s="62"/>
      <c r="B25" s="63"/>
      <c r="C25" s="64"/>
      <c r="D25" s="65"/>
      <c r="E25" s="18" t="s">
        <v>25</v>
      </c>
      <c r="F25" s="19">
        <f t="shared" si="5"/>
        <v>0</v>
      </c>
      <c r="G25" s="19">
        <f t="shared" si="6"/>
        <v>0</v>
      </c>
      <c r="H25" s="19">
        <f t="shared" si="7"/>
        <v>0</v>
      </c>
      <c r="I25" s="19">
        <f t="shared" si="8"/>
        <v>0</v>
      </c>
      <c r="J25" s="19">
        <f t="shared" si="9"/>
        <v>0</v>
      </c>
    </row>
    <row r="26" spans="1:10" ht="14.65" customHeight="1">
      <c r="A26" s="62"/>
      <c r="B26" s="63"/>
      <c r="C26" s="64"/>
      <c r="D26" s="65"/>
      <c r="E26" s="17" t="s">
        <v>26</v>
      </c>
      <c r="F26" s="19">
        <f t="shared" si="5"/>
        <v>0</v>
      </c>
      <c r="G26" s="19">
        <f t="shared" si="6"/>
        <v>0</v>
      </c>
      <c r="H26" s="19">
        <f t="shared" si="7"/>
        <v>0</v>
      </c>
      <c r="I26" s="19">
        <f t="shared" si="8"/>
        <v>0</v>
      </c>
      <c r="J26" s="19">
        <f t="shared" si="9"/>
        <v>0</v>
      </c>
    </row>
    <row r="27" spans="1:10" ht="15.75" customHeight="1">
      <c r="A27" s="62"/>
      <c r="B27" s="63"/>
      <c r="C27" s="64"/>
      <c r="D27" s="65"/>
      <c r="E27" s="17" t="s">
        <v>27</v>
      </c>
      <c r="F27" s="19">
        <f t="shared" si="5"/>
        <v>0</v>
      </c>
      <c r="G27" s="19">
        <f t="shared" si="6"/>
        <v>0</v>
      </c>
      <c r="H27" s="19">
        <f t="shared" si="7"/>
        <v>0</v>
      </c>
      <c r="I27" s="19">
        <f t="shared" si="8"/>
        <v>0</v>
      </c>
      <c r="J27" s="19">
        <f t="shared" si="9"/>
        <v>0</v>
      </c>
    </row>
    <row r="28" spans="1:10" ht="13.5" customHeight="1">
      <c r="A28" s="66" t="s">
        <v>30</v>
      </c>
      <c r="B28" s="58" t="s">
        <v>31</v>
      </c>
      <c r="C28" s="67" t="s">
        <v>21</v>
      </c>
      <c r="D28" s="58" t="s">
        <v>32</v>
      </c>
      <c r="E28" s="20" t="s">
        <v>23</v>
      </c>
      <c r="F28" s="21">
        <f>F29+F30+F31+F32</f>
        <v>0</v>
      </c>
      <c r="G28" s="21">
        <f>G29+G30+G31+G32</f>
        <v>0</v>
      </c>
      <c r="H28" s="21">
        <f>H29+H30+H31+H32</f>
        <v>0</v>
      </c>
      <c r="I28" s="21">
        <f>I29+I30+I31+I32</f>
        <v>0</v>
      </c>
      <c r="J28" s="21">
        <f>J29+J30+J31+J32</f>
        <v>0</v>
      </c>
    </row>
    <row r="29" spans="1:10" ht="14.65" customHeight="1">
      <c r="A29" s="66"/>
      <c r="B29" s="58"/>
      <c r="C29" s="67"/>
      <c r="D29" s="58"/>
      <c r="E29" s="8" t="s">
        <v>24</v>
      </c>
      <c r="F29" s="21">
        <f t="shared" ref="F29:F32" si="10">G29+H29+I29+J29</f>
        <v>0</v>
      </c>
      <c r="G29" s="21"/>
      <c r="H29" s="22"/>
      <c r="I29" s="22"/>
      <c r="J29" s="16"/>
    </row>
    <row r="30" spans="1:10" ht="14.65" customHeight="1">
      <c r="A30" s="66"/>
      <c r="B30" s="58"/>
      <c r="C30" s="67"/>
      <c r="D30" s="58"/>
      <c r="E30" s="20" t="s">
        <v>25</v>
      </c>
      <c r="F30" s="21">
        <f t="shared" si="10"/>
        <v>0</v>
      </c>
      <c r="G30" s="21"/>
      <c r="H30" s="22"/>
      <c r="I30" s="22"/>
      <c r="J30" s="16"/>
    </row>
    <row r="31" spans="1:10" ht="14.65" customHeight="1">
      <c r="A31" s="66"/>
      <c r="B31" s="58"/>
      <c r="C31" s="67"/>
      <c r="D31" s="58"/>
      <c r="E31" s="8" t="s">
        <v>26</v>
      </c>
      <c r="F31" s="21">
        <f t="shared" si="10"/>
        <v>0</v>
      </c>
      <c r="G31" s="21"/>
      <c r="H31" s="22"/>
      <c r="I31" s="22"/>
      <c r="J31" s="16"/>
    </row>
    <row r="32" spans="1:10" ht="46.5" customHeight="1">
      <c r="A32" s="66"/>
      <c r="B32" s="58"/>
      <c r="C32" s="67"/>
      <c r="D32" s="58"/>
      <c r="E32" s="8" t="s">
        <v>27</v>
      </c>
      <c r="F32" s="21">
        <f t="shared" si="10"/>
        <v>0</v>
      </c>
      <c r="G32" s="21"/>
      <c r="H32" s="22"/>
      <c r="I32" s="22"/>
      <c r="J32" s="16"/>
    </row>
    <row r="33" spans="1:10" ht="16.5" customHeight="1">
      <c r="A33" s="66"/>
      <c r="B33" s="58"/>
      <c r="C33" s="67"/>
      <c r="D33" s="58"/>
      <c r="E33" s="20"/>
      <c r="F33" s="21"/>
      <c r="G33" s="21"/>
      <c r="H33" s="22"/>
      <c r="I33" s="22"/>
      <c r="J33" s="16"/>
    </row>
    <row r="34" spans="1:10" ht="13.5" customHeight="1">
      <c r="A34" s="68" t="s">
        <v>33</v>
      </c>
      <c r="B34" s="58" t="s">
        <v>34</v>
      </c>
      <c r="C34" s="67" t="s">
        <v>21</v>
      </c>
      <c r="D34" s="58" t="s">
        <v>35</v>
      </c>
      <c r="E34" s="20" t="s">
        <v>23</v>
      </c>
      <c r="F34" s="21">
        <f>F35+F36+F37+F38</f>
        <v>0</v>
      </c>
      <c r="G34" s="21">
        <f>G35+G36+G37+G38</f>
        <v>0</v>
      </c>
      <c r="H34" s="21">
        <f>H35+H36+H37+H38</f>
        <v>0</v>
      </c>
      <c r="I34" s="21">
        <f>I35+I36+I37+I38</f>
        <v>0</v>
      </c>
      <c r="J34" s="21">
        <f>J35+J36+J37+J38</f>
        <v>0</v>
      </c>
    </row>
    <row r="35" spans="1:10" ht="14.65" customHeight="1">
      <c r="A35" s="68"/>
      <c r="B35" s="58"/>
      <c r="C35" s="67"/>
      <c r="D35" s="58"/>
      <c r="E35" s="8" t="s">
        <v>24</v>
      </c>
      <c r="F35" s="21">
        <f t="shared" ref="F35:F38" si="11">G35+H35+I35+J35</f>
        <v>0</v>
      </c>
      <c r="G35" s="21"/>
      <c r="H35" s="22"/>
      <c r="I35" s="22"/>
      <c r="J35" s="16"/>
    </row>
    <row r="36" spans="1:10" ht="14.65" customHeight="1">
      <c r="A36" s="68"/>
      <c r="B36" s="58"/>
      <c r="C36" s="67"/>
      <c r="D36" s="58"/>
      <c r="E36" s="20" t="s">
        <v>25</v>
      </c>
      <c r="F36" s="21">
        <f t="shared" si="11"/>
        <v>0</v>
      </c>
      <c r="G36" s="21"/>
      <c r="H36" s="22"/>
      <c r="I36" s="22"/>
      <c r="J36" s="16"/>
    </row>
    <row r="37" spans="1:10" ht="14.65" customHeight="1">
      <c r="A37" s="68"/>
      <c r="B37" s="58"/>
      <c r="C37" s="67"/>
      <c r="D37" s="58"/>
      <c r="E37" s="8" t="s">
        <v>26</v>
      </c>
      <c r="F37" s="21">
        <f t="shared" si="11"/>
        <v>0</v>
      </c>
      <c r="G37" s="21"/>
      <c r="H37" s="22"/>
      <c r="I37" s="22"/>
      <c r="J37" s="16"/>
    </row>
    <row r="38" spans="1:10" ht="14.65" customHeight="1">
      <c r="A38" s="68"/>
      <c r="B38" s="58"/>
      <c r="C38" s="67"/>
      <c r="D38" s="58"/>
      <c r="E38" s="8" t="s">
        <v>27</v>
      </c>
      <c r="F38" s="21">
        <f t="shared" si="11"/>
        <v>0</v>
      </c>
      <c r="G38" s="21"/>
      <c r="H38" s="22"/>
      <c r="I38" s="22"/>
      <c r="J38" s="16"/>
    </row>
    <row r="39" spans="1:10" ht="13.5" customHeight="1">
      <c r="A39" s="68" t="s">
        <v>36</v>
      </c>
      <c r="B39" s="58" t="s">
        <v>37</v>
      </c>
      <c r="C39" s="67" t="s">
        <v>21</v>
      </c>
      <c r="D39" s="58" t="s">
        <v>38</v>
      </c>
      <c r="E39" s="20" t="s">
        <v>23</v>
      </c>
      <c r="F39" s="21">
        <f>F40+F41+F42+F43</f>
        <v>0</v>
      </c>
      <c r="G39" s="21">
        <f>G40+G41+G42+G43</f>
        <v>0</v>
      </c>
      <c r="H39" s="21">
        <f>H40+H41+H42+H43</f>
        <v>0</v>
      </c>
      <c r="I39" s="21">
        <f>I40+I41+I42+I43</f>
        <v>0</v>
      </c>
      <c r="J39" s="21">
        <f>J40+J41+J42+J43</f>
        <v>0</v>
      </c>
    </row>
    <row r="40" spans="1:10" ht="13.5" customHeight="1">
      <c r="A40" s="68"/>
      <c r="B40" s="58"/>
      <c r="C40" s="67"/>
      <c r="D40" s="58"/>
      <c r="E40" s="8" t="s">
        <v>24</v>
      </c>
      <c r="F40" s="21">
        <f t="shared" ref="F40:F43" si="12">G40+H40+I40+J40</f>
        <v>0</v>
      </c>
      <c r="G40" s="21"/>
      <c r="H40" s="22"/>
      <c r="I40" s="22"/>
      <c r="J40" s="16"/>
    </row>
    <row r="41" spans="1:10" ht="14.65" customHeight="1">
      <c r="A41" s="68"/>
      <c r="B41" s="58"/>
      <c r="C41" s="67"/>
      <c r="D41" s="58"/>
      <c r="E41" s="20" t="s">
        <v>25</v>
      </c>
      <c r="F41" s="21">
        <f t="shared" si="12"/>
        <v>0</v>
      </c>
      <c r="G41" s="21"/>
      <c r="H41" s="22"/>
      <c r="I41" s="22"/>
      <c r="J41" s="16"/>
    </row>
    <row r="42" spans="1:10" ht="14.65" customHeight="1">
      <c r="A42" s="68"/>
      <c r="B42" s="58"/>
      <c r="C42" s="67"/>
      <c r="D42" s="58"/>
      <c r="E42" s="8" t="s">
        <v>26</v>
      </c>
      <c r="F42" s="21">
        <f t="shared" si="12"/>
        <v>0</v>
      </c>
      <c r="G42" s="21"/>
      <c r="H42" s="22"/>
      <c r="I42" s="22"/>
      <c r="J42" s="16"/>
    </row>
    <row r="43" spans="1:10" ht="25.5" customHeight="1">
      <c r="A43" s="68"/>
      <c r="B43" s="58"/>
      <c r="C43" s="67"/>
      <c r="D43" s="58"/>
      <c r="E43" s="8" t="s">
        <v>27</v>
      </c>
      <c r="F43" s="21">
        <f t="shared" si="12"/>
        <v>0</v>
      </c>
      <c r="G43" s="21"/>
      <c r="H43" s="22"/>
      <c r="I43" s="22"/>
      <c r="J43" s="16"/>
    </row>
    <row r="44" spans="1:10" ht="13.5" customHeight="1">
      <c r="A44" s="68" t="s">
        <v>39</v>
      </c>
      <c r="B44" s="58" t="s">
        <v>40</v>
      </c>
      <c r="C44" s="67" t="s">
        <v>21</v>
      </c>
      <c r="D44" s="58" t="s">
        <v>41</v>
      </c>
      <c r="E44" s="20" t="s">
        <v>23</v>
      </c>
      <c r="F44" s="21">
        <f>F45+F46+F47+F48</f>
        <v>0</v>
      </c>
      <c r="G44" s="21">
        <f>G45+G46+G47+G48</f>
        <v>0</v>
      </c>
      <c r="H44" s="21">
        <f>H45+H46+H47+H48</f>
        <v>0</v>
      </c>
      <c r="I44" s="21">
        <f>I45+I46+I47+I48</f>
        <v>0</v>
      </c>
      <c r="J44" s="21">
        <f>J45+J46+J47+J48</f>
        <v>0</v>
      </c>
    </row>
    <row r="45" spans="1:10" ht="14.65" customHeight="1">
      <c r="A45" s="68"/>
      <c r="B45" s="58"/>
      <c r="C45" s="67"/>
      <c r="D45" s="58"/>
      <c r="E45" s="8" t="s">
        <v>24</v>
      </c>
      <c r="F45" s="21">
        <f t="shared" ref="F45:F48" si="13">G45+H45+I45+J45</f>
        <v>0</v>
      </c>
      <c r="G45" s="21"/>
      <c r="H45" s="22"/>
      <c r="I45" s="22"/>
      <c r="J45" s="16"/>
    </row>
    <row r="46" spans="1:10" ht="14.65" customHeight="1">
      <c r="A46" s="68"/>
      <c r="B46" s="58"/>
      <c r="C46" s="67"/>
      <c r="D46" s="58"/>
      <c r="E46" s="20" t="s">
        <v>25</v>
      </c>
      <c r="F46" s="21">
        <f t="shared" si="13"/>
        <v>0</v>
      </c>
      <c r="G46" s="21"/>
      <c r="H46" s="22"/>
      <c r="I46" s="22"/>
      <c r="J46" s="16"/>
    </row>
    <row r="47" spans="1:10" ht="14.65" customHeight="1">
      <c r="A47" s="68"/>
      <c r="B47" s="58"/>
      <c r="C47" s="67"/>
      <c r="D47" s="58"/>
      <c r="E47" s="8" t="s">
        <v>26</v>
      </c>
      <c r="F47" s="21">
        <f t="shared" si="13"/>
        <v>0</v>
      </c>
      <c r="G47" s="21"/>
      <c r="H47" s="22"/>
      <c r="I47" s="22"/>
      <c r="J47" s="16"/>
    </row>
    <row r="48" spans="1:10" ht="25.5" customHeight="1">
      <c r="A48" s="68"/>
      <c r="B48" s="58"/>
      <c r="C48" s="67"/>
      <c r="D48" s="58"/>
      <c r="E48" s="8" t="s">
        <v>27</v>
      </c>
      <c r="F48" s="21">
        <f t="shared" si="13"/>
        <v>0</v>
      </c>
      <c r="G48" s="21"/>
      <c r="H48" s="22"/>
      <c r="I48" s="22"/>
      <c r="J48" s="16"/>
    </row>
    <row r="49" spans="1:10" ht="13.5" customHeight="1">
      <c r="A49" s="68" t="s">
        <v>42</v>
      </c>
      <c r="B49" s="58" t="s">
        <v>43</v>
      </c>
      <c r="C49" s="67" t="s">
        <v>21</v>
      </c>
      <c r="D49" s="58" t="s">
        <v>44</v>
      </c>
      <c r="E49" s="20" t="s">
        <v>23</v>
      </c>
      <c r="F49" s="21">
        <f>F50+F51+F52+F53</f>
        <v>0</v>
      </c>
      <c r="G49" s="21">
        <f>G50+G51+G52+G53</f>
        <v>0</v>
      </c>
      <c r="H49" s="21">
        <f>H50+H51+H52+H53</f>
        <v>0</v>
      </c>
      <c r="I49" s="21">
        <f>I50+I51+I52+I53</f>
        <v>0</v>
      </c>
      <c r="J49" s="21">
        <f>J50+J51+J52+J53</f>
        <v>0</v>
      </c>
    </row>
    <row r="50" spans="1:10" ht="14.65" customHeight="1">
      <c r="A50" s="68"/>
      <c r="B50" s="58"/>
      <c r="C50" s="67"/>
      <c r="D50" s="58"/>
      <c r="E50" s="8" t="s">
        <v>24</v>
      </c>
      <c r="F50" s="21">
        <f t="shared" ref="F50:F53" si="14">G50+H50+I50+J50</f>
        <v>0</v>
      </c>
      <c r="G50" s="21"/>
      <c r="H50" s="22"/>
      <c r="I50" s="22"/>
      <c r="J50" s="16"/>
    </row>
    <row r="51" spans="1:10" s="27" customFormat="1" ht="14.65" customHeight="1">
      <c r="A51" s="68"/>
      <c r="B51" s="58"/>
      <c r="C51" s="67"/>
      <c r="D51" s="58"/>
      <c r="E51" s="23" t="s">
        <v>25</v>
      </c>
      <c r="F51" s="21">
        <f t="shared" si="14"/>
        <v>0</v>
      </c>
      <c r="G51" s="24"/>
      <c r="H51" s="25"/>
      <c r="I51" s="25"/>
      <c r="J51" s="26"/>
    </row>
    <row r="52" spans="1:10" ht="14.65" customHeight="1">
      <c r="A52" s="68"/>
      <c r="B52" s="58"/>
      <c r="C52" s="67"/>
      <c r="D52" s="58"/>
      <c r="E52" s="8" t="s">
        <v>26</v>
      </c>
      <c r="F52" s="21">
        <f t="shared" si="14"/>
        <v>0</v>
      </c>
      <c r="G52" s="21"/>
      <c r="H52" s="22"/>
      <c r="I52" s="22"/>
      <c r="J52" s="16"/>
    </row>
    <row r="53" spans="1:10" ht="115.15" customHeight="1">
      <c r="A53" s="68"/>
      <c r="B53" s="58"/>
      <c r="C53" s="67"/>
      <c r="D53" s="58"/>
      <c r="E53" s="8" t="s">
        <v>27</v>
      </c>
      <c r="F53" s="21">
        <f t="shared" si="14"/>
        <v>0</v>
      </c>
      <c r="G53" s="28"/>
      <c r="H53" s="29"/>
      <c r="I53" s="29"/>
      <c r="J53" s="16"/>
    </row>
    <row r="54" spans="1:10" ht="13.5" customHeight="1">
      <c r="A54" s="62" t="s">
        <v>45</v>
      </c>
      <c r="B54" s="63" t="s">
        <v>46</v>
      </c>
      <c r="C54" s="64" t="s">
        <v>21</v>
      </c>
      <c r="D54" s="65" t="s">
        <v>47</v>
      </c>
      <c r="E54" s="18" t="s">
        <v>23</v>
      </c>
      <c r="F54" s="30">
        <f>F55+F56+F57+F58</f>
        <v>1547.0680000000002</v>
      </c>
      <c r="G54" s="30">
        <f>G55+G56+G57+G58</f>
        <v>356.47500000000002</v>
      </c>
      <c r="H54" s="30">
        <f>H55+H56+H57+H58</f>
        <v>425.02300000000002</v>
      </c>
      <c r="I54" s="30">
        <f>I55+I56+I57+I58</f>
        <v>382.78500000000003</v>
      </c>
      <c r="J54" s="30">
        <f>J55+J56+J57+J58</f>
        <v>382.78500000000003</v>
      </c>
    </row>
    <row r="55" spans="1:10" ht="13.5" customHeight="1">
      <c r="A55" s="62"/>
      <c r="B55" s="63"/>
      <c r="C55" s="64"/>
      <c r="D55" s="65"/>
      <c r="E55" s="17" t="s">
        <v>24</v>
      </c>
      <c r="F55" s="30"/>
      <c r="G55" s="30"/>
      <c r="H55" s="30"/>
      <c r="I55" s="31"/>
      <c r="J55" s="31"/>
    </row>
    <row r="56" spans="1:10" ht="14.65" customHeight="1">
      <c r="A56" s="62"/>
      <c r="B56" s="63"/>
      <c r="C56" s="64"/>
      <c r="D56" s="65"/>
      <c r="E56" s="18" t="s">
        <v>25</v>
      </c>
      <c r="F56" s="30"/>
      <c r="G56" s="30"/>
      <c r="H56" s="30"/>
      <c r="I56" s="31"/>
      <c r="J56" s="31"/>
    </row>
    <row r="57" spans="1:10" ht="14.65" customHeight="1">
      <c r="A57" s="62"/>
      <c r="B57" s="63"/>
      <c r="C57" s="64"/>
      <c r="D57" s="65"/>
      <c r="E57" s="17" t="s">
        <v>26</v>
      </c>
      <c r="F57" s="30">
        <f>G57+H57+I57+J57</f>
        <v>1547.0680000000002</v>
      </c>
      <c r="G57" s="30">
        <f>G62</f>
        <v>356.47500000000002</v>
      </c>
      <c r="H57" s="30">
        <f>H62</f>
        <v>425.02300000000002</v>
      </c>
      <c r="I57" s="30">
        <f>I62</f>
        <v>382.78500000000003</v>
      </c>
      <c r="J57" s="30">
        <f>J62</f>
        <v>382.78500000000003</v>
      </c>
    </row>
    <row r="58" spans="1:10" ht="14.65" customHeight="1">
      <c r="A58" s="62"/>
      <c r="B58" s="63"/>
      <c r="C58" s="64"/>
      <c r="D58" s="65"/>
      <c r="E58" s="17" t="s">
        <v>27</v>
      </c>
      <c r="F58" s="30"/>
      <c r="G58" s="30"/>
      <c r="H58" s="30"/>
      <c r="I58" s="31"/>
      <c r="J58" s="31"/>
    </row>
    <row r="59" spans="1:10" ht="13.5" customHeight="1">
      <c r="A59" s="62"/>
      <c r="B59" s="63" t="s">
        <v>48</v>
      </c>
      <c r="C59" s="64" t="s">
        <v>21</v>
      </c>
      <c r="D59" s="65" t="s">
        <v>49</v>
      </c>
      <c r="E59" s="18" t="s">
        <v>23</v>
      </c>
      <c r="F59" s="30">
        <f>F60+F61+F62+F63</f>
        <v>1547.0680000000002</v>
      </c>
      <c r="G59" s="30">
        <f>G60+G61+G62+G63</f>
        <v>356.47500000000002</v>
      </c>
      <c r="H59" s="30">
        <f>H60+H61+H62+H63</f>
        <v>425.02300000000002</v>
      </c>
      <c r="I59" s="30">
        <f>I60+I61+I62+I63</f>
        <v>382.78500000000003</v>
      </c>
      <c r="J59" s="30">
        <f>J60+J61+J62+J63</f>
        <v>382.78500000000003</v>
      </c>
    </row>
    <row r="60" spans="1:10" ht="14.65" customHeight="1">
      <c r="A60" s="62"/>
      <c r="B60" s="63"/>
      <c r="C60" s="64"/>
      <c r="D60" s="65"/>
      <c r="E60" s="17" t="s">
        <v>24</v>
      </c>
      <c r="F60" s="30"/>
      <c r="G60" s="30"/>
      <c r="H60" s="30"/>
      <c r="I60" s="31"/>
      <c r="J60" s="31"/>
    </row>
    <row r="61" spans="1:10" ht="14.65" customHeight="1">
      <c r="A61" s="62"/>
      <c r="B61" s="63"/>
      <c r="C61" s="64"/>
      <c r="D61" s="65"/>
      <c r="E61" s="18" t="s">
        <v>25</v>
      </c>
      <c r="F61" s="30"/>
      <c r="G61" s="30"/>
      <c r="H61" s="30"/>
      <c r="I61" s="31"/>
      <c r="J61" s="31"/>
    </row>
    <row r="62" spans="1:10" ht="14.65" customHeight="1">
      <c r="A62" s="62"/>
      <c r="B62" s="63"/>
      <c r="C62" s="64"/>
      <c r="D62" s="65"/>
      <c r="E62" s="17" t="s">
        <v>26</v>
      </c>
      <c r="F62" s="30">
        <f>F67+F72+F77+F83+F88+F98+F103</f>
        <v>1547.0680000000002</v>
      </c>
      <c r="G62" s="30">
        <f>G67+G72+G77+G83+G88+G98+G103</f>
        <v>356.47500000000002</v>
      </c>
      <c r="H62" s="30">
        <f>H67+H72+H77+H83+H88+H98+H103</f>
        <v>425.02300000000002</v>
      </c>
      <c r="I62" s="30">
        <f>I67+I72+I77+I83+I88+I98+I103</f>
        <v>382.78500000000003</v>
      </c>
      <c r="J62" s="30">
        <f>J67+J72+J77+J83+J88+J98+J103</f>
        <v>382.78500000000003</v>
      </c>
    </row>
    <row r="63" spans="1:10" ht="13.5" customHeight="1">
      <c r="A63" s="62"/>
      <c r="B63" s="63"/>
      <c r="C63" s="64"/>
      <c r="D63" s="65"/>
      <c r="E63" s="17" t="s">
        <v>27</v>
      </c>
      <c r="F63" s="30"/>
      <c r="G63" s="30"/>
      <c r="H63" s="30"/>
      <c r="I63" s="31"/>
      <c r="J63" s="31"/>
    </row>
    <row r="64" spans="1:10" ht="13.5" customHeight="1">
      <c r="A64" s="66" t="s">
        <v>50</v>
      </c>
      <c r="B64" s="58" t="s">
        <v>51</v>
      </c>
      <c r="C64" s="67" t="s">
        <v>21</v>
      </c>
      <c r="D64" s="58" t="s">
        <v>52</v>
      </c>
      <c r="E64" s="20" t="s">
        <v>23</v>
      </c>
      <c r="F64" s="32"/>
      <c r="G64" s="32"/>
      <c r="H64" s="33"/>
      <c r="I64" s="33"/>
      <c r="J64" s="16"/>
    </row>
    <row r="65" spans="1:10" ht="14.65" customHeight="1">
      <c r="A65" s="66"/>
      <c r="B65" s="58"/>
      <c r="C65" s="67"/>
      <c r="D65" s="58"/>
      <c r="E65" s="8" t="s">
        <v>24</v>
      </c>
      <c r="F65" s="21">
        <f t="shared" ref="F65:F68" si="15">G65+H65+I65+J65</f>
        <v>0</v>
      </c>
      <c r="G65" s="32"/>
      <c r="H65" s="33"/>
      <c r="I65" s="33"/>
      <c r="J65" s="16"/>
    </row>
    <row r="66" spans="1:10" ht="14.65" customHeight="1">
      <c r="A66" s="66"/>
      <c r="B66" s="58"/>
      <c r="C66" s="67"/>
      <c r="D66" s="58"/>
      <c r="E66" s="20" t="s">
        <v>25</v>
      </c>
      <c r="F66" s="21">
        <f t="shared" si="15"/>
        <v>0</v>
      </c>
      <c r="G66" s="32"/>
      <c r="H66" s="33"/>
      <c r="I66" s="33"/>
      <c r="J66" s="16"/>
    </row>
    <row r="67" spans="1:10" ht="30.75" customHeight="1">
      <c r="A67" s="66"/>
      <c r="B67" s="58"/>
      <c r="C67" s="67"/>
      <c r="D67" s="58"/>
      <c r="E67" s="8" t="s">
        <v>26</v>
      </c>
      <c r="F67" s="21">
        <f t="shared" si="15"/>
        <v>0</v>
      </c>
      <c r="G67" s="32"/>
      <c r="H67" s="33"/>
      <c r="I67" s="33"/>
      <c r="J67" s="16"/>
    </row>
    <row r="68" spans="1:10" ht="21.75" customHeight="1">
      <c r="A68" s="66"/>
      <c r="B68" s="58"/>
      <c r="C68" s="67"/>
      <c r="D68" s="58"/>
      <c r="E68" s="8" t="s">
        <v>27</v>
      </c>
      <c r="F68" s="21">
        <f t="shared" si="15"/>
        <v>0</v>
      </c>
      <c r="G68" s="32"/>
      <c r="H68" s="34"/>
      <c r="I68" s="33"/>
      <c r="J68" s="16"/>
    </row>
    <row r="69" spans="1:10" ht="13.5" customHeight="1">
      <c r="A69" s="66" t="s">
        <v>53</v>
      </c>
      <c r="B69" s="58" t="s">
        <v>54</v>
      </c>
      <c r="C69" s="67" t="s">
        <v>21</v>
      </c>
      <c r="D69" s="58" t="s">
        <v>55</v>
      </c>
      <c r="E69" s="20" t="s">
        <v>23</v>
      </c>
      <c r="F69" s="32"/>
      <c r="G69" s="32"/>
      <c r="H69" s="34"/>
      <c r="I69" s="33"/>
      <c r="J69" s="16"/>
    </row>
    <row r="70" spans="1:10" ht="14.65" customHeight="1">
      <c r="A70" s="66"/>
      <c r="B70" s="58"/>
      <c r="C70" s="67"/>
      <c r="D70" s="58"/>
      <c r="E70" s="8" t="s">
        <v>24</v>
      </c>
      <c r="F70" s="21">
        <f t="shared" ref="F70:F73" si="16">G70+H70+I70+J70</f>
        <v>0</v>
      </c>
      <c r="G70" s="32"/>
      <c r="H70" s="34"/>
      <c r="I70" s="33"/>
      <c r="J70" s="16"/>
    </row>
    <row r="71" spans="1:10" ht="14.65" customHeight="1">
      <c r="A71" s="66"/>
      <c r="B71" s="58"/>
      <c r="C71" s="67"/>
      <c r="D71" s="58"/>
      <c r="E71" s="20" t="s">
        <v>25</v>
      </c>
      <c r="F71" s="21">
        <f t="shared" si="16"/>
        <v>0</v>
      </c>
      <c r="G71" s="32"/>
      <c r="H71" s="34"/>
      <c r="I71" s="33"/>
      <c r="J71" s="16"/>
    </row>
    <row r="72" spans="1:10" ht="14.65" customHeight="1">
      <c r="A72" s="66"/>
      <c r="B72" s="58"/>
      <c r="C72" s="67"/>
      <c r="D72" s="58"/>
      <c r="E72" s="8" t="s">
        <v>26</v>
      </c>
      <c r="F72" s="21">
        <f t="shared" si="16"/>
        <v>0</v>
      </c>
      <c r="G72" s="32"/>
      <c r="H72" s="34"/>
      <c r="I72" s="33"/>
      <c r="J72" s="16"/>
    </row>
    <row r="73" spans="1:10" ht="51.6" customHeight="1">
      <c r="A73" s="66"/>
      <c r="B73" s="58"/>
      <c r="C73" s="67"/>
      <c r="D73" s="58"/>
      <c r="E73" s="8" t="s">
        <v>27</v>
      </c>
      <c r="F73" s="21">
        <f t="shared" si="16"/>
        <v>0</v>
      </c>
      <c r="G73" s="32"/>
      <c r="H73" s="35"/>
      <c r="I73" s="33"/>
      <c r="J73" s="16"/>
    </row>
    <row r="74" spans="1:10" ht="13.5" customHeight="1">
      <c r="A74" s="66" t="s">
        <v>56</v>
      </c>
      <c r="B74" s="58" t="s">
        <v>57</v>
      </c>
      <c r="C74" s="67" t="s">
        <v>21</v>
      </c>
      <c r="D74" s="58" t="s">
        <v>58</v>
      </c>
      <c r="E74" s="20" t="s">
        <v>23</v>
      </c>
      <c r="F74" s="32"/>
      <c r="G74" s="32"/>
      <c r="H74" s="34"/>
      <c r="I74" s="33"/>
      <c r="J74" s="16"/>
    </row>
    <row r="75" spans="1:10" ht="14.65" customHeight="1">
      <c r="A75" s="66"/>
      <c r="B75" s="58"/>
      <c r="C75" s="67"/>
      <c r="D75" s="58"/>
      <c r="E75" s="8" t="s">
        <v>24</v>
      </c>
      <c r="F75" s="21">
        <f t="shared" ref="F75:F78" si="17">G75+H75+I75+J75</f>
        <v>0</v>
      </c>
      <c r="G75" s="32"/>
      <c r="H75" s="34"/>
      <c r="I75" s="33"/>
      <c r="J75" s="16"/>
    </row>
    <row r="76" spans="1:10" ht="14.65" customHeight="1">
      <c r="A76" s="66"/>
      <c r="B76" s="58"/>
      <c r="C76" s="67"/>
      <c r="D76" s="58"/>
      <c r="E76" s="20" t="s">
        <v>25</v>
      </c>
      <c r="F76" s="21">
        <f t="shared" si="17"/>
        <v>0</v>
      </c>
      <c r="G76" s="32"/>
      <c r="H76" s="34"/>
      <c r="I76" s="33"/>
      <c r="J76" s="16"/>
    </row>
    <row r="77" spans="1:10" ht="14.65" customHeight="1">
      <c r="A77" s="66"/>
      <c r="B77" s="58"/>
      <c r="C77" s="67"/>
      <c r="D77" s="58"/>
      <c r="E77" s="8" t="s">
        <v>26</v>
      </c>
      <c r="F77" s="21">
        <f t="shared" si="17"/>
        <v>0</v>
      </c>
      <c r="G77" s="32"/>
      <c r="H77" s="34"/>
      <c r="I77" s="33"/>
      <c r="J77" s="16"/>
    </row>
    <row r="78" spans="1:10" ht="17.25" customHeight="1">
      <c r="A78" s="66"/>
      <c r="B78" s="58"/>
      <c r="C78" s="67"/>
      <c r="D78" s="58"/>
      <c r="E78" s="8" t="s">
        <v>27</v>
      </c>
      <c r="F78" s="21">
        <f t="shared" si="17"/>
        <v>0</v>
      </c>
      <c r="G78" s="32"/>
      <c r="H78" s="34"/>
      <c r="I78" s="33"/>
      <c r="J78" s="16"/>
    </row>
    <row r="79" spans="1:10" ht="13.5" customHeight="1">
      <c r="A79" s="68" t="s">
        <v>59</v>
      </c>
      <c r="B79" s="58" t="s">
        <v>60</v>
      </c>
      <c r="C79" s="67" t="s">
        <v>61</v>
      </c>
      <c r="D79" s="58" t="s">
        <v>62</v>
      </c>
      <c r="E79" s="20" t="s">
        <v>23</v>
      </c>
      <c r="F79" s="32"/>
      <c r="G79" s="32"/>
      <c r="H79" s="34"/>
      <c r="I79" s="33"/>
      <c r="J79" s="16"/>
    </row>
    <row r="80" spans="1:10" ht="14.65" customHeight="1">
      <c r="A80" s="68"/>
      <c r="B80" s="58"/>
      <c r="C80" s="67"/>
      <c r="D80" s="58"/>
      <c r="E80" s="20" t="s">
        <v>63</v>
      </c>
      <c r="F80" s="21">
        <f t="shared" ref="F80:F83" si="18">G80+H80+I80+J80</f>
        <v>0</v>
      </c>
      <c r="G80" s="32"/>
      <c r="H80" s="34"/>
      <c r="I80" s="33"/>
      <c r="J80" s="16"/>
    </row>
    <row r="81" spans="1:10" ht="13.5" customHeight="1">
      <c r="A81" s="68"/>
      <c r="B81" s="58"/>
      <c r="C81" s="67"/>
      <c r="D81" s="58"/>
      <c r="E81" s="20" t="s">
        <v>64</v>
      </c>
      <c r="F81" s="21">
        <f t="shared" si="18"/>
        <v>0</v>
      </c>
      <c r="G81" s="32"/>
      <c r="H81" s="33"/>
      <c r="I81" s="33"/>
      <c r="J81" s="16"/>
    </row>
    <row r="82" spans="1:10" ht="14.65" customHeight="1">
      <c r="A82" s="68"/>
      <c r="B82" s="58"/>
      <c r="C82" s="67"/>
      <c r="D82" s="58"/>
      <c r="E82" s="20" t="s">
        <v>25</v>
      </c>
      <c r="F82" s="21">
        <f t="shared" si="18"/>
        <v>0</v>
      </c>
      <c r="G82" s="32"/>
      <c r="H82" s="33"/>
      <c r="I82" s="33"/>
      <c r="J82" s="16"/>
    </row>
    <row r="83" spans="1:10" ht="14.65" customHeight="1">
      <c r="A83" s="68"/>
      <c r="B83" s="58"/>
      <c r="C83" s="67"/>
      <c r="D83" s="58"/>
      <c r="E83" s="8" t="s">
        <v>26</v>
      </c>
      <c r="F83" s="21">
        <f t="shared" si="18"/>
        <v>0</v>
      </c>
      <c r="G83" s="32"/>
      <c r="H83" s="33"/>
      <c r="I83" s="33"/>
      <c r="J83" s="16"/>
    </row>
    <row r="84" spans="1:10" ht="14.65" customHeight="1">
      <c r="A84" s="68"/>
      <c r="B84" s="58"/>
      <c r="C84" s="67"/>
      <c r="D84" s="58"/>
      <c r="E84" s="8" t="s">
        <v>27</v>
      </c>
      <c r="F84" s="32"/>
      <c r="G84" s="32"/>
      <c r="H84" s="33"/>
      <c r="I84" s="33"/>
      <c r="J84" s="16"/>
    </row>
    <row r="85" spans="1:10" ht="13.5" customHeight="1">
      <c r="A85" s="68" t="s">
        <v>65</v>
      </c>
      <c r="B85" s="58" t="s">
        <v>66</v>
      </c>
      <c r="C85" s="67" t="s">
        <v>21</v>
      </c>
      <c r="D85" s="58" t="s">
        <v>67</v>
      </c>
      <c r="E85" s="20" t="s">
        <v>23</v>
      </c>
      <c r="F85" s="32"/>
      <c r="G85" s="32"/>
      <c r="H85" s="33"/>
      <c r="I85" s="33"/>
      <c r="J85" s="16"/>
    </row>
    <row r="86" spans="1:10" ht="14.65" customHeight="1">
      <c r="A86" s="68"/>
      <c r="B86" s="58"/>
      <c r="C86" s="67"/>
      <c r="D86" s="58"/>
      <c r="E86" s="8" t="s">
        <v>24</v>
      </c>
      <c r="F86" s="21">
        <f t="shared" ref="F86:F89" si="19">G86+H86+I86+J86</f>
        <v>0</v>
      </c>
      <c r="G86" s="32"/>
      <c r="H86" s="33"/>
      <c r="I86" s="33"/>
      <c r="J86" s="16"/>
    </row>
    <row r="87" spans="1:10" ht="14.65" customHeight="1">
      <c r="A87" s="68"/>
      <c r="B87" s="58"/>
      <c r="C87" s="67"/>
      <c r="D87" s="58"/>
      <c r="E87" s="20" t="s">
        <v>25</v>
      </c>
      <c r="F87" s="21">
        <f t="shared" si="19"/>
        <v>0</v>
      </c>
      <c r="G87" s="32"/>
      <c r="H87" s="33"/>
      <c r="I87" s="33"/>
      <c r="J87" s="16"/>
    </row>
    <row r="88" spans="1:10" ht="21.95" customHeight="1">
      <c r="A88" s="68"/>
      <c r="B88" s="58"/>
      <c r="C88" s="67"/>
      <c r="D88" s="58"/>
      <c r="E88" s="8" t="s">
        <v>26</v>
      </c>
      <c r="F88" s="21">
        <f t="shared" si="19"/>
        <v>0</v>
      </c>
      <c r="G88" s="32"/>
      <c r="H88" s="33"/>
      <c r="I88" s="33"/>
      <c r="J88" s="16"/>
    </row>
    <row r="89" spans="1:10" ht="50.85" customHeight="1">
      <c r="A89" s="68"/>
      <c r="B89" s="58"/>
      <c r="C89" s="67"/>
      <c r="D89" s="58"/>
      <c r="E89" s="8" t="s">
        <v>27</v>
      </c>
      <c r="F89" s="21">
        <f t="shared" si="19"/>
        <v>0</v>
      </c>
      <c r="G89" s="32"/>
      <c r="H89" s="33"/>
      <c r="I89" s="33"/>
      <c r="J89" s="16"/>
    </row>
    <row r="90" spans="1:10" ht="30.4" customHeight="1">
      <c r="A90" s="68" t="s">
        <v>68</v>
      </c>
      <c r="B90" s="58" t="s">
        <v>69</v>
      </c>
      <c r="C90" s="67" t="s">
        <v>21</v>
      </c>
      <c r="D90" s="58" t="s">
        <v>70</v>
      </c>
      <c r="E90" s="20" t="s">
        <v>23</v>
      </c>
      <c r="F90" s="32"/>
      <c r="G90" s="32"/>
      <c r="H90" s="33"/>
      <c r="I90" s="33"/>
      <c r="J90" s="16"/>
    </row>
    <row r="91" spans="1:10" ht="15.95" customHeight="1">
      <c r="A91" s="68"/>
      <c r="B91" s="58"/>
      <c r="C91" s="67"/>
      <c r="D91" s="58"/>
      <c r="E91" s="8" t="s">
        <v>24</v>
      </c>
      <c r="F91" s="21">
        <f t="shared" ref="F91:F94" si="20">G91+H91+I91+J91</f>
        <v>0</v>
      </c>
      <c r="G91" s="32"/>
      <c r="H91" s="33"/>
      <c r="I91" s="33"/>
      <c r="J91" s="16"/>
    </row>
    <row r="92" spans="1:10" ht="18.95" customHeight="1">
      <c r="A92" s="68"/>
      <c r="B92" s="58"/>
      <c r="C92" s="67"/>
      <c r="D92" s="58"/>
      <c r="E92" s="20" t="s">
        <v>25</v>
      </c>
      <c r="F92" s="21">
        <f t="shared" si="20"/>
        <v>0</v>
      </c>
      <c r="G92" s="32"/>
      <c r="H92" s="33"/>
      <c r="I92" s="33"/>
      <c r="J92" s="16"/>
    </row>
    <row r="93" spans="1:10" ht="32.25" customHeight="1">
      <c r="A93" s="68"/>
      <c r="B93" s="58"/>
      <c r="C93" s="67"/>
      <c r="D93" s="58"/>
      <c r="E93" s="8" t="s">
        <v>26</v>
      </c>
      <c r="F93" s="21">
        <f t="shared" si="20"/>
        <v>0</v>
      </c>
      <c r="G93" s="32"/>
      <c r="H93" s="33"/>
      <c r="I93" s="33"/>
      <c r="J93" s="16"/>
    </row>
    <row r="94" spans="1:10" ht="27.2" customHeight="1">
      <c r="A94" s="68"/>
      <c r="B94" s="58"/>
      <c r="C94" s="67"/>
      <c r="D94" s="58"/>
      <c r="E94" s="8" t="s">
        <v>27</v>
      </c>
      <c r="F94" s="21">
        <f t="shared" si="20"/>
        <v>0</v>
      </c>
      <c r="G94" s="32"/>
      <c r="H94" s="36"/>
      <c r="I94" s="36"/>
      <c r="J94" s="37"/>
    </row>
    <row r="95" spans="1:10" ht="13.5" customHeight="1">
      <c r="A95" s="68" t="s">
        <v>71</v>
      </c>
      <c r="B95" s="69" t="s">
        <v>72</v>
      </c>
      <c r="C95" s="67" t="s">
        <v>21</v>
      </c>
      <c r="D95" s="58" t="s">
        <v>73</v>
      </c>
      <c r="E95" s="20" t="s">
        <v>23</v>
      </c>
      <c r="F95" s="32">
        <f>F96+F97+F98+F99</f>
        <v>1547.0680000000002</v>
      </c>
      <c r="G95" s="32">
        <f>G96+G97+G98+G99</f>
        <v>356.47500000000002</v>
      </c>
      <c r="H95" s="38">
        <f>H96+H97+H98+H99</f>
        <v>425.02300000000002</v>
      </c>
      <c r="I95" s="38">
        <f>I96+I97+I98+I99</f>
        <v>382.78500000000003</v>
      </c>
      <c r="J95" s="38">
        <f>J96+J97+J98+J99</f>
        <v>382.78500000000003</v>
      </c>
    </row>
    <row r="96" spans="1:10" ht="14.65" customHeight="1">
      <c r="A96" s="68"/>
      <c r="B96" s="69"/>
      <c r="C96" s="67"/>
      <c r="D96" s="58"/>
      <c r="E96" s="8" t="s">
        <v>24</v>
      </c>
      <c r="F96" s="21">
        <f t="shared" ref="F96:F99" si="21">G96+H96+I96+J96</f>
        <v>0</v>
      </c>
      <c r="G96" s="32"/>
      <c r="H96" s="36"/>
      <c r="I96" s="36"/>
      <c r="J96" s="37"/>
    </row>
    <row r="97" spans="1:10" ht="14.65" customHeight="1">
      <c r="A97" s="68"/>
      <c r="B97" s="69"/>
      <c r="C97" s="67"/>
      <c r="D97" s="58"/>
      <c r="E97" s="20" t="s">
        <v>25</v>
      </c>
      <c r="F97" s="21">
        <f t="shared" si="21"/>
        <v>0</v>
      </c>
      <c r="G97" s="32"/>
      <c r="H97" s="36"/>
      <c r="I97" s="36"/>
      <c r="J97" s="37"/>
    </row>
    <row r="98" spans="1:10" ht="14.65" customHeight="1">
      <c r="A98" s="68"/>
      <c r="B98" s="69"/>
      <c r="C98" s="67"/>
      <c r="D98" s="58"/>
      <c r="E98" s="8" t="s">
        <v>26</v>
      </c>
      <c r="F98" s="21">
        <f t="shared" si="21"/>
        <v>1547.0680000000002</v>
      </c>
      <c r="G98" s="32">
        <v>356.47500000000002</v>
      </c>
      <c r="H98" s="38">
        <f>382.785+42.238</f>
        <v>425.02300000000002</v>
      </c>
      <c r="I98" s="38">
        <v>382.78500000000003</v>
      </c>
      <c r="J98" s="39">
        <v>382.78500000000003</v>
      </c>
    </row>
    <row r="99" spans="1:10" ht="24.75" customHeight="1">
      <c r="A99" s="68"/>
      <c r="B99" s="69"/>
      <c r="C99" s="67"/>
      <c r="D99" s="58"/>
      <c r="E99" s="8" t="s">
        <v>27</v>
      </c>
      <c r="F99" s="21">
        <f t="shared" si="21"/>
        <v>0</v>
      </c>
      <c r="G99" s="32"/>
      <c r="H99" s="33"/>
      <c r="I99" s="33"/>
      <c r="J99" s="16"/>
    </row>
    <row r="100" spans="1:10" ht="13.5" customHeight="1">
      <c r="A100" s="68" t="s">
        <v>74</v>
      </c>
      <c r="B100" s="58" t="s">
        <v>75</v>
      </c>
      <c r="C100" s="67" t="s">
        <v>21</v>
      </c>
      <c r="D100" s="58" t="s">
        <v>76</v>
      </c>
      <c r="E100" s="20" t="s">
        <v>23</v>
      </c>
      <c r="F100" s="32"/>
      <c r="G100" s="32"/>
      <c r="H100" s="33"/>
      <c r="I100" s="33"/>
      <c r="J100" s="16"/>
    </row>
    <row r="101" spans="1:10" ht="14.65" customHeight="1">
      <c r="A101" s="68"/>
      <c r="B101" s="58"/>
      <c r="C101" s="67"/>
      <c r="D101" s="58"/>
      <c r="E101" s="8" t="s">
        <v>24</v>
      </c>
      <c r="F101" s="21">
        <f t="shared" ref="F101:F104" si="22">G101+H101+I101+J101</f>
        <v>0</v>
      </c>
      <c r="G101" s="32"/>
      <c r="H101" s="33"/>
      <c r="I101" s="33"/>
      <c r="J101" s="16"/>
    </row>
    <row r="102" spans="1:10" ht="14.65" customHeight="1">
      <c r="A102" s="68"/>
      <c r="B102" s="58"/>
      <c r="C102" s="67"/>
      <c r="D102" s="58"/>
      <c r="E102" s="20" t="s">
        <v>25</v>
      </c>
      <c r="F102" s="21">
        <f t="shared" si="22"/>
        <v>0</v>
      </c>
      <c r="G102" s="32"/>
      <c r="H102" s="33"/>
      <c r="I102" s="33"/>
      <c r="J102" s="16"/>
    </row>
    <row r="103" spans="1:10" ht="14.65" customHeight="1">
      <c r="A103" s="68"/>
      <c r="B103" s="58"/>
      <c r="C103" s="67"/>
      <c r="D103" s="58"/>
      <c r="E103" s="8" t="s">
        <v>26</v>
      </c>
      <c r="F103" s="21">
        <f t="shared" si="22"/>
        <v>0</v>
      </c>
      <c r="G103" s="32"/>
      <c r="H103" s="33"/>
      <c r="I103" s="33"/>
      <c r="J103" s="16"/>
    </row>
    <row r="104" spans="1:10" ht="46.15" customHeight="1">
      <c r="A104" s="68"/>
      <c r="B104" s="58"/>
      <c r="C104" s="67"/>
      <c r="D104" s="58"/>
      <c r="E104" s="8" t="s">
        <v>27</v>
      </c>
      <c r="F104" s="21">
        <f t="shared" si="22"/>
        <v>0</v>
      </c>
      <c r="G104" s="32"/>
      <c r="H104" s="33"/>
      <c r="I104" s="33"/>
      <c r="J104" s="16"/>
    </row>
    <row r="105" spans="1:10" ht="13.5" customHeight="1">
      <c r="A105" s="62">
        <v>3</v>
      </c>
      <c r="B105" s="63" t="s">
        <v>77</v>
      </c>
      <c r="C105" s="64" t="s">
        <v>61</v>
      </c>
      <c r="D105" s="65" t="s">
        <v>78</v>
      </c>
      <c r="E105" s="18" t="s">
        <v>23</v>
      </c>
      <c r="F105" s="30">
        <f>F110</f>
        <v>35</v>
      </c>
      <c r="G105" s="30">
        <f>G110</f>
        <v>5</v>
      </c>
      <c r="H105" s="30">
        <f>H110</f>
        <v>10</v>
      </c>
      <c r="I105" s="30">
        <f>I110</f>
        <v>10</v>
      </c>
      <c r="J105" s="30">
        <f>J110</f>
        <v>10</v>
      </c>
    </row>
    <row r="106" spans="1:10" ht="14.65" customHeight="1">
      <c r="A106" s="62"/>
      <c r="B106" s="63"/>
      <c r="C106" s="64"/>
      <c r="D106" s="65"/>
      <c r="E106" s="17" t="s">
        <v>24</v>
      </c>
      <c r="F106" s="30"/>
      <c r="G106" s="30"/>
      <c r="H106" s="30"/>
      <c r="I106" s="31"/>
      <c r="J106" s="31"/>
    </row>
    <row r="107" spans="1:10" ht="14.65" customHeight="1">
      <c r="A107" s="62"/>
      <c r="B107" s="63"/>
      <c r="C107" s="64"/>
      <c r="D107" s="65"/>
      <c r="E107" s="18" t="s">
        <v>25</v>
      </c>
      <c r="F107" s="30"/>
      <c r="G107" s="30"/>
      <c r="H107" s="30"/>
      <c r="I107" s="31"/>
      <c r="J107" s="31"/>
    </row>
    <row r="108" spans="1:10" ht="14.65" customHeight="1">
      <c r="A108" s="62"/>
      <c r="B108" s="63"/>
      <c r="C108" s="64"/>
      <c r="D108" s="65"/>
      <c r="E108" s="17" t="s">
        <v>26</v>
      </c>
      <c r="F108" s="30">
        <f>G108+H108+I108+J108</f>
        <v>35</v>
      </c>
      <c r="G108" s="30">
        <f>G113</f>
        <v>5</v>
      </c>
      <c r="H108" s="30">
        <f>H113</f>
        <v>10</v>
      </c>
      <c r="I108" s="30">
        <f>I113</f>
        <v>10</v>
      </c>
      <c r="J108" s="30">
        <f>J113</f>
        <v>10</v>
      </c>
    </row>
    <row r="109" spans="1:10" ht="42" customHeight="1">
      <c r="A109" s="62"/>
      <c r="B109" s="63"/>
      <c r="C109" s="64"/>
      <c r="D109" s="65"/>
      <c r="E109" s="17" t="s">
        <v>27</v>
      </c>
      <c r="F109" s="30"/>
      <c r="G109" s="30"/>
      <c r="H109" s="30"/>
      <c r="I109" s="31"/>
      <c r="J109" s="31"/>
    </row>
    <row r="110" spans="1:10" ht="13.5" customHeight="1">
      <c r="A110" s="62"/>
      <c r="B110" s="63" t="s">
        <v>79</v>
      </c>
      <c r="C110" s="64" t="s">
        <v>21</v>
      </c>
      <c r="D110" s="65" t="s">
        <v>47</v>
      </c>
      <c r="E110" s="18" t="s">
        <v>80</v>
      </c>
      <c r="F110" s="30">
        <f>F115+F121</f>
        <v>35</v>
      </c>
      <c r="G110" s="30">
        <f>G115+G121</f>
        <v>5</v>
      </c>
      <c r="H110" s="30">
        <f>H115+H121</f>
        <v>10</v>
      </c>
      <c r="I110" s="30">
        <f>I115+I121</f>
        <v>10</v>
      </c>
      <c r="J110" s="30">
        <f>J115+J121</f>
        <v>10</v>
      </c>
    </row>
    <row r="111" spans="1:10" ht="13.5" customHeight="1">
      <c r="A111" s="62"/>
      <c r="B111" s="63"/>
      <c r="C111" s="64"/>
      <c r="D111" s="65"/>
      <c r="E111" s="17" t="s">
        <v>24</v>
      </c>
      <c r="F111" s="30"/>
      <c r="G111" s="30"/>
      <c r="H111" s="30"/>
      <c r="I111" s="31"/>
      <c r="J111" s="31"/>
    </row>
    <row r="112" spans="1:10" ht="14.65" customHeight="1">
      <c r="A112" s="62"/>
      <c r="B112" s="63"/>
      <c r="C112" s="64"/>
      <c r="D112" s="65"/>
      <c r="E112" s="18" t="s">
        <v>25</v>
      </c>
      <c r="F112" s="30"/>
      <c r="G112" s="30"/>
      <c r="H112" s="30"/>
      <c r="I112" s="31"/>
      <c r="J112" s="31"/>
    </row>
    <row r="113" spans="1:10" ht="14.65" customHeight="1">
      <c r="A113" s="62"/>
      <c r="B113" s="63"/>
      <c r="C113" s="64"/>
      <c r="D113" s="65"/>
      <c r="E113" s="17" t="s">
        <v>26</v>
      </c>
      <c r="F113" s="30">
        <f>G113+H113+I113+J113</f>
        <v>35</v>
      </c>
      <c r="G113" s="30">
        <f>G118+G124</f>
        <v>5</v>
      </c>
      <c r="H113" s="30">
        <f>H118+H124</f>
        <v>10</v>
      </c>
      <c r="I113" s="30">
        <f>I118+I124</f>
        <v>10</v>
      </c>
      <c r="J113" s="30">
        <f>J118+J124</f>
        <v>10</v>
      </c>
    </row>
    <row r="114" spans="1:10" ht="24.75" customHeight="1">
      <c r="A114" s="62"/>
      <c r="B114" s="63"/>
      <c r="C114" s="64"/>
      <c r="D114" s="65"/>
      <c r="E114" s="17" t="s">
        <v>27</v>
      </c>
      <c r="F114" s="30"/>
      <c r="G114" s="30"/>
      <c r="H114" s="30"/>
      <c r="I114" s="31"/>
      <c r="J114" s="31"/>
    </row>
    <row r="115" spans="1:10" ht="13.5" customHeight="1">
      <c r="A115" s="66" t="s">
        <v>81</v>
      </c>
      <c r="B115" s="58" t="s">
        <v>82</v>
      </c>
      <c r="C115" s="67" t="s">
        <v>21</v>
      </c>
      <c r="D115" s="58" t="s">
        <v>83</v>
      </c>
      <c r="E115" s="20" t="s">
        <v>23</v>
      </c>
      <c r="F115" s="32"/>
      <c r="G115" s="32"/>
      <c r="H115" s="33"/>
      <c r="I115" s="33"/>
      <c r="J115" s="16"/>
    </row>
    <row r="116" spans="1:10" ht="14.65" customHeight="1">
      <c r="A116" s="66"/>
      <c r="B116" s="58"/>
      <c r="C116" s="67"/>
      <c r="D116" s="58"/>
      <c r="E116" s="8" t="s">
        <v>24</v>
      </c>
      <c r="F116" s="21">
        <f t="shared" ref="F116:F119" si="23">G116+H116+I116+J116</f>
        <v>0</v>
      </c>
      <c r="G116" s="32"/>
      <c r="H116" s="33"/>
      <c r="I116" s="33"/>
      <c r="J116" s="16"/>
    </row>
    <row r="117" spans="1:10" ht="14.65" customHeight="1">
      <c r="A117" s="66"/>
      <c r="B117" s="58"/>
      <c r="C117" s="67"/>
      <c r="D117" s="58"/>
      <c r="E117" s="20" t="s">
        <v>25</v>
      </c>
      <c r="F117" s="21">
        <f t="shared" si="23"/>
        <v>0</v>
      </c>
      <c r="G117" s="32"/>
      <c r="H117" s="33"/>
      <c r="I117" s="33"/>
      <c r="J117" s="16"/>
    </row>
    <row r="118" spans="1:10" ht="14.65" customHeight="1">
      <c r="A118" s="66"/>
      <c r="B118" s="58"/>
      <c r="C118" s="67"/>
      <c r="D118" s="58"/>
      <c r="E118" s="20" t="s">
        <v>84</v>
      </c>
      <c r="F118" s="21">
        <f t="shared" si="23"/>
        <v>0</v>
      </c>
      <c r="G118" s="32"/>
      <c r="H118" s="33"/>
      <c r="I118" s="33"/>
      <c r="J118" s="37"/>
    </row>
    <row r="119" spans="1:10" ht="14.65" customHeight="1">
      <c r="A119" s="66"/>
      <c r="B119" s="58"/>
      <c r="C119" s="67"/>
      <c r="D119" s="58"/>
      <c r="E119" s="20" t="s">
        <v>64</v>
      </c>
      <c r="F119" s="21">
        <f t="shared" si="23"/>
        <v>0</v>
      </c>
      <c r="G119" s="32"/>
      <c r="H119" s="33"/>
      <c r="I119" s="33"/>
      <c r="J119" s="37"/>
    </row>
    <row r="120" spans="1:10" ht="0.75" customHeight="1">
      <c r="A120" s="66"/>
      <c r="B120" s="58"/>
      <c r="C120" s="67"/>
      <c r="D120" s="58"/>
      <c r="E120" s="8" t="s">
        <v>27</v>
      </c>
      <c r="F120" s="32"/>
      <c r="G120" s="32"/>
      <c r="H120" s="33"/>
      <c r="I120" s="33"/>
      <c r="J120" s="37"/>
    </row>
    <row r="121" spans="1:10" ht="13.5" customHeight="1">
      <c r="A121" s="66" t="s">
        <v>85</v>
      </c>
      <c r="B121" s="58" t="s">
        <v>86</v>
      </c>
      <c r="C121" s="67" t="s">
        <v>61</v>
      </c>
      <c r="D121" s="58" t="s">
        <v>87</v>
      </c>
      <c r="E121" s="20" t="s">
        <v>23</v>
      </c>
      <c r="F121" s="32">
        <f>F122+F123+F124+F125</f>
        <v>35</v>
      </c>
      <c r="G121" s="32">
        <f>G122+G123+G124+G125</f>
        <v>5</v>
      </c>
      <c r="H121" s="32">
        <f>H122+H123+H124+H125</f>
        <v>10</v>
      </c>
      <c r="I121" s="32">
        <f>I122+I123+I124+I125</f>
        <v>10</v>
      </c>
      <c r="J121" s="38">
        <f>J122+J123+J124+J125</f>
        <v>10</v>
      </c>
    </row>
    <row r="122" spans="1:10" ht="14.65" customHeight="1">
      <c r="A122" s="66"/>
      <c r="B122" s="58"/>
      <c r="C122" s="67"/>
      <c r="D122" s="58"/>
      <c r="E122" s="8" t="s">
        <v>24</v>
      </c>
      <c r="F122" s="21">
        <f t="shared" ref="F122:F125" si="24">G122+H122+I122+J122</f>
        <v>0</v>
      </c>
      <c r="G122" s="32"/>
      <c r="H122" s="33"/>
      <c r="I122" s="33"/>
      <c r="J122" s="37"/>
    </row>
    <row r="123" spans="1:10" ht="14.65" customHeight="1">
      <c r="A123" s="66"/>
      <c r="B123" s="58"/>
      <c r="C123" s="67"/>
      <c r="D123" s="58"/>
      <c r="E123" s="20" t="s">
        <v>25</v>
      </c>
      <c r="F123" s="21">
        <f t="shared" si="24"/>
        <v>0</v>
      </c>
      <c r="G123" s="32"/>
      <c r="H123" s="33"/>
      <c r="I123" s="33"/>
      <c r="J123" s="37"/>
    </row>
    <row r="124" spans="1:10" ht="14.65" customHeight="1">
      <c r="A124" s="66"/>
      <c r="B124" s="58"/>
      <c r="C124" s="67"/>
      <c r="D124" s="58"/>
      <c r="E124" s="8" t="s">
        <v>26</v>
      </c>
      <c r="F124" s="21">
        <f t="shared" si="24"/>
        <v>35</v>
      </c>
      <c r="G124" s="32">
        <v>5</v>
      </c>
      <c r="H124" s="32">
        <v>10</v>
      </c>
      <c r="I124" s="32">
        <v>10</v>
      </c>
      <c r="J124" s="39">
        <v>10</v>
      </c>
    </row>
    <row r="125" spans="1:10" ht="15.75" customHeight="1">
      <c r="A125" s="66"/>
      <c r="B125" s="58"/>
      <c r="C125" s="67"/>
      <c r="D125" s="58"/>
      <c r="E125" s="8" t="s">
        <v>27</v>
      </c>
      <c r="F125" s="21">
        <f t="shared" si="24"/>
        <v>0</v>
      </c>
      <c r="G125" s="32"/>
      <c r="H125" s="33"/>
      <c r="I125" s="33"/>
      <c r="J125" s="40"/>
    </row>
    <row r="126" spans="1:10" ht="13.5" customHeight="1">
      <c r="A126" s="62">
        <v>4</v>
      </c>
      <c r="B126" s="63" t="s">
        <v>88</v>
      </c>
      <c r="C126" s="64" t="s">
        <v>21</v>
      </c>
      <c r="D126" s="65" t="s">
        <v>89</v>
      </c>
      <c r="E126" s="18" t="s">
        <v>23</v>
      </c>
      <c r="F126" s="30">
        <f>F131</f>
        <v>1368.8</v>
      </c>
      <c r="G126" s="30">
        <f>G131</f>
        <v>240.68</v>
      </c>
      <c r="H126" s="30">
        <f>H131</f>
        <v>376.04</v>
      </c>
      <c r="I126" s="30">
        <f>I131</f>
        <v>376.04</v>
      </c>
      <c r="J126" s="30">
        <f>J131</f>
        <v>376.04</v>
      </c>
    </row>
    <row r="127" spans="1:10" ht="14.65" customHeight="1">
      <c r="A127" s="62"/>
      <c r="B127" s="63"/>
      <c r="C127" s="64"/>
      <c r="D127" s="65"/>
      <c r="E127" s="17" t="s">
        <v>24</v>
      </c>
      <c r="F127" s="30"/>
      <c r="G127" s="30"/>
      <c r="H127" s="30"/>
      <c r="I127" s="31"/>
      <c r="J127" s="31"/>
    </row>
    <row r="128" spans="1:10" ht="14.65" customHeight="1">
      <c r="A128" s="62"/>
      <c r="B128" s="63"/>
      <c r="C128" s="64"/>
      <c r="D128" s="65"/>
      <c r="E128" s="18" t="s">
        <v>25</v>
      </c>
      <c r="F128" s="30"/>
      <c r="G128" s="30"/>
      <c r="H128" s="30"/>
      <c r="I128" s="31"/>
      <c r="J128" s="31"/>
    </row>
    <row r="129" spans="1:10" ht="14.65" customHeight="1">
      <c r="A129" s="62"/>
      <c r="B129" s="63"/>
      <c r="C129" s="64"/>
      <c r="D129" s="65"/>
      <c r="E129" s="17" t="s">
        <v>26</v>
      </c>
      <c r="F129" s="30">
        <f>G129+H129+I129+J129</f>
        <v>1368.8</v>
      </c>
      <c r="G129" s="30">
        <f>G134</f>
        <v>240.68</v>
      </c>
      <c r="H129" s="30">
        <f>H134</f>
        <v>376.04</v>
      </c>
      <c r="I129" s="30">
        <f>I134</f>
        <v>376.04</v>
      </c>
      <c r="J129" s="30">
        <f>J134</f>
        <v>376.04</v>
      </c>
    </row>
    <row r="130" spans="1:10" ht="20.25" customHeight="1">
      <c r="A130" s="62"/>
      <c r="B130" s="63"/>
      <c r="C130" s="64"/>
      <c r="D130" s="65"/>
      <c r="E130" s="17" t="s">
        <v>27</v>
      </c>
      <c r="F130" s="30"/>
      <c r="G130" s="30"/>
      <c r="H130" s="30"/>
      <c r="I130" s="31"/>
      <c r="J130" s="31"/>
    </row>
    <row r="131" spans="1:10" ht="33.75" customHeight="1">
      <c r="A131" s="62"/>
      <c r="B131" s="63" t="s">
        <v>90</v>
      </c>
      <c r="C131" s="64" t="s">
        <v>21</v>
      </c>
      <c r="D131" s="65" t="s">
        <v>91</v>
      </c>
      <c r="E131" s="18" t="s">
        <v>23</v>
      </c>
      <c r="F131" s="30">
        <f>F136+F166+F171+F176</f>
        <v>1368.8</v>
      </c>
      <c r="G131" s="30">
        <f t="shared" ref="G131:G135" si="25">G136+G166+G171+G176</f>
        <v>240.68</v>
      </c>
      <c r="H131" s="30">
        <f>H136+H166+H176</f>
        <v>376.04</v>
      </c>
      <c r="I131" s="30">
        <f t="shared" ref="I131:I135" si="26">I136+I166+I171+I176</f>
        <v>376.04</v>
      </c>
      <c r="J131" s="30">
        <f t="shared" ref="J131:J135" si="27">J136+J166+J171+J176</f>
        <v>376.04</v>
      </c>
    </row>
    <row r="132" spans="1:10" ht="13.5" customHeight="1">
      <c r="A132" s="62"/>
      <c r="B132" s="63"/>
      <c r="C132" s="64"/>
      <c r="D132" s="65"/>
      <c r="E132" s="17" t="s">
        <v>24</v>
      </c>
      <c r="F132" s="30">
        <f t="shared" ref="F132:F135" si="28">G132+H132+I132+J132</f>
        <v>0</v>
      </c>
      <c r="G132" s="30">
        <f t="shared" si="25"/>
        <v>0</v>
      </c>
      <c r="H132" s="30">
        <f t="shared" ref="H132:H135" si="29">H137+H167+H172+H177</f>
        <v>0</v>
      </c>
      <c r="I132" s="30">
        <f t="shared" si="26"/>
        <v>0</v>
      </c>
      <c r="J132" s="30">
        <f t="shared" si="27"/>
        <v>0</v>
      </c>
    </row>
    <row r="133" spans="1:10" ht="14.65" customHeight="1">
      <c r="A133" s="62"/>
      <c r="B133" s="63"/>
      <c r="C133" s="64"/>
      <c r="D133" s="65"/>
      <c r="E133" s="18" t="s">
        <v>25</v>
      </c>
      <c r="F133" s="30">
        <f t="shared" si="28"/>
        <v>0</v>
      </c>
      <c r="G133" s="30">
        <f t="shared" si="25"/>
        <v>0</v>
      </c>
      <c r="H133" s="30">
        <f t="shared" si="29"/>
        <v>0</v>
      </c>
      <c r="I133" s="30">
        <f t="shared" si="26"/>
        <v>0</v>
      </c>
      <c r="J133" s="30">
        <f t="shared" si="27"/>
        <v>0</v>
      </c>
    </row>
    <row r="134" spans="1:10" ht="14.65" customHeight="1">
      <c r="A134" s="62"/>
      <c r="B134" s="63"/>
      <c r="C134" s="64"/>
      <c r="D134" s="65"/>
      <c r="E134" s="17" t="s">
        <v>26</v>
      </c>
      <c r="F134" s="30">
        <f t="shared" si="28"/>
        <v>1368.8</v>
      </c>
      <c r="G134" s="30">
        <f t="shared" si="25"/>
        <v>240.68</v>
      </c>
      <c r="H134" s="30">
        <f t="shared" si="29"/>
        <v>376.04</v>
      </c>
      <c r="I134" s="30">
        <f t="shared" si="26"/>
        <v>376.04</v>
      </c>
      <c r="J134" s="30">
        <f t="shared" si="27"/>
        <v>376.04</v>
      </c>
    </row>
    <row r="135" spans="1:10" ht="18" customHeight="1">
      <c r="A135" s="62"/>
      <c r="B135" s="63"/>
      <c r="C135" s="64"/>
      <c r="D135" s="65"/>
      <c r="E135" s="17" t="s">
        <v>27</v>
      </c>
      <c r="F135" s="30">
        <f t="shared" si="28"/>
        <v>0</v>
      </c>
      <c r="G135" s="30">
        <f t="shared" si="25"/>
        <v>0</v>
      </c>
      <c r="H135" s="30">
        <f t="shared" si="29"/>
        <v>0</v>
      </c>
      <c r="I135" s="30">
        <f t="shared" si="26"/>
        <v>0</v>
      </c>
      <c r="J135" s="30">
        <f t="shared" si="27"/>
        <v>0</v>
      </c>
    </row>
    <row r="136" spans="1:10" ht="13.5" customHeight="1">
      <c r="A136" s="62" t="s">
        <v>92</v>
      </c>
      <c r="B136" s="65" t="s">
        <v>93</v>
      </c>
      <c r="C136" s="64" t="s">
        <v>21</v>
      </c>
      <c r="D136" s="65" t="s">
        <v>94</v>
      </c>
      <c r="E136" s="18" t="s">
        <v>23</v>
      </c>
      <c r="F136" s="30">
        <f>F141+F146+F151+F156+F161+F166+F171</f>
        <v>1285.72</v>
      </c>
      <c r="G136" s="30">
        <f>G141+G146+G151+G156+G161+G166+G171</f>
        <v>233.68</v>
      </c>
      <c r="H136" s="30">
        <f>H141+H146+H151+H156+H161+H166+H171</f>
        <v>350.68</v>
      </c>
      <c r="I136" s="30">
        <f>I141+I146+I151+I156+I161+I166+I171</f>
        <v>350.68</v>
      </c>
      <c r="J136" s="30">
        <f>J141+J146+J151+J156+J161+J166+J171</f>
        <v>350.68</v>
      </c>
    </row>
    <row r="137" spans="1:10" ht="14.65" customHeight="1">
      <c r="A137" s="62"/>
      <c r="B137" s="65"/>
      <c r="C137" s="64"/>
      <c r="D137" s="65"/>
      <c r="E137" s="17" t="s">
        <v>24</v>
      </c>
      <c r="F137" s="30">
        <f t="shared" ref="F137:F140" si="30">F142+F147+F152+F157+F162</f>
        <v>0</v>
      </c>
      <c r="G137" s="30">
        <f t="shared" ref="G137:G138" si="31">G142+G147+G152+G157+G162+G167+G172+G177</f>
        <v>0</v>
      </c>
      <c r="H137" s="30">
        <f t="shared" ref="H137:H138" si="32">H142+H147+H152+H157+H162+H167+H172+H177</f>
        <v>0</v>
      </c>
      <c r="I137" s="30">
        <f t="shared" ref="I137:I138" si="33">I142+I147+I152+I157+I162+I167+I172+I177</f>
        <v>0</v>
      </c>
      <c r="J137" s="30">
        <f t="shared" ref="J137:J138" si="34">J142+J147+J152+J157+J162+J167+J172+J177</f>
        <v>0</v>
      </c>
    </row>
    <row r="138" spans="1:10" ht="14.65" customHeight="1">
      <c r="A138" s="62"/>
      <c r="B138" s="65"/>
      <c r="C138" s="64"/>
      <c r="D138" s="65"/>
      <c r="E138" s="18" t="s">
        <v>25</v>
      </c>
      <c r="F138" s="30">
        <f t="shared" si="30"/>
        <v>0</v>
      </c>
      <c r="G138" s="30">
        <f t="shared" si="31"/>
        <v>0</v>
      </c>
      <c r="H138" s="30">
        <f t="shared" si="32"/>
        <v>0</v>
      </c>
      <c r="I138" s="30">
        <f t="shared" si="33"/>
        <v>0</v>
      </c>
      <c r="J138" s="30">
        <f t="shared" si="34"/>
        <v>0</v>
      </c>
    </row>
    <row r="139" spans="1:10" ht="14.65" customHeight="1">
      <c r="A139" s="62"/>
      <c r="B139" s="65"/>
      <c r="C139" s="64"/>
      <c r="D139" s="65"/>
      <c r="E139" s="17" t="s">
        <v>26</v>
      </c>
      <c r="F139" s="30">
        <f t="shared" si="30"/>
        <v>1285.72</v>
      </c>
      <c r="G139" s="30">
        <f>G144+G149+G154+G159+G164+G169+G174</f>
        <v>233.68</v>
      </c>
      <c r="H139" s="30">
        <f>H144+H149+H154+H159+H164+H169+H174</f>
        <v>350.68</v>
      </c>
      <c r="I139" s="30">
        <f>I144+I149+I154+I159+I164+I169+I174</f>
        <v>350.68</v>
      </c>
      <c r="J139" s="30">
        <f>J144+J149+J154+J159+J164+J169+J174</f>
        <v>350.68</v>
      </c>
    </row>
    <row r="140" spans="1:10" ht="18.75" customHeight="1">
      <c r="A140" s="62"/>
      <c r="B140" s="65"/>
      <c r="C140" s="64"/>
      <c r="D140" s="65"/>
      <c r="E140" s="17" t="s">
        <v>27</v>
      </c>
      <c r="F140" s="30">
        <f t="shared" si="30"/>
        <v>0</v>
      </c>
      <c r="G140" s="30">
        <f>G145+G150+G155+G160+G165+G170+G175+G180</f>
        <v>0</v>
      </c>
      <c r="H140" s="30">
        <f>H145+H150+H155+H160+H165+H170+H175+H180</f>
        <v>0</v>
      </c>
      <c r="I140" s="30">
        <f>I145+I150+I155+I160+I165+I170+I175+I180</f>
        <v>0</v>
      </c>
      <c r="J140" s="30">
        <f>J145+J150+J155+J160+J165+J170+J175+J180</f>
        <v>0</v>
      </c>
    </row>
    <row r="141" spans="1:10" ht="13.5" customHeight="1">
      <c r="A141" s="68" t="s">
        <v>95</v>
      </c>
      <c r="B141" s="58" t="s">
        <v>96</v>
      </c>
      <c r="C141" s="67" t="s">
        <v>21</v>
      </c>
      <c r="D141" s="58" t="s">
        <v>97</v>
      </c>
      <c r="E141" s="20" t="s">
        <v>23</v>
      </c>
      <c r="F141" s="32">
        <f>F142+F143+F144+F145</f>
        <v>141.48000000000002</v>
      </c>
      <c r="G141" s="32">
        <f>G142+G143+G144+G145</f>
        <v>14.4</v>
      </c>
      <c r="H141" s="32">
        <f>H142+H143+H144+H145</f>
        <v>42.36</v>
      </c>
      <c r="I141" s="32">
        <f>I142+I143+I144+I145</f>
        <v>42.36</v>
      </c>
      <c r="J141" s="32">
        <f>J142+J143+J144+J145</f>
        <v>42.36</v>
      </c>
    </row>
    <row r="142" spans="1:10" ht="14.65" customHeight="1">
      <c r="A142" s="68"/>
      <c r="B142" s="58"/>
      <c r="C142" s="67"/>
      <c r="D142" s="58"/>
      <c r="E142" s="8" t="s">
        <v>24</v>
      </c>
      <c r="F142" s="21">
        <f t="shared" ref="F142:F145" si="35">G142+H142+I142+J142</f>
        <v>0</v>
      </c>
      <c r="G142" s="32"/>
      <c r="H142" s="33"/>
      <c r="I142" s="33"/>
      <c r="J142" s="16"/>
    </row>
    <row r="143" spans="1:10" ht="14.65" customHeight="1">
      <c r="A143" s="68"/>
      <c r="B143" s="58"/>
      <c r="C143" s="67"/>
      <c r="D143" s="58"/>
      <c r="E143" s="20" t="s">
        <v>25</v>
      </c>
      <c r="F143" s="21">
        <f t="shared" si="35"/>
        <v>0</v>
      </c>
      <c r="G143" s="32"/>
      <c r="H143" s="33"/>
      <c r="I143" s="33"/>
      <c r="J143" s="16"/>
    </row>
    <row r="144" spans="1:10" ht="14.65" customHeight="1">
      <c r="A144" s="68"/>
      <c r="B144" s="58"/>
      <c r="C144" s="67"/>
      <c r="D144" s="58"/>
      <c r="E144" s="8" t="s">
        <v>26</v>
      </c>
      <c r="F144" s="21">
        <f t="shared" si="35"/>
        <v>141.48000000000002</v>
      </c>
      <c r="G144" s="32">
        <v>14.4</v>
      </c>
      <c r="H144" s="32">
        <v>42.36</v>
      </c>
      <c r="I144" s="32">
        <v>42.36</v>
      </c>
      <c r="J144" s="32">
        <v>42.36</v>
      </c>
    </row>
    <row r="145" spans="1:10" ht="38.25" customHeight="1">
      <c r="A145" s="68"/>
      <c r="B145" s="58"/>
      <c r="C145" s="67"/>
      <c r="D145" s="58"/>
      <c r="E145" s="8" t="s">
        <v>27</v>
      </c>
      <c r="F145" s="21">
        <f t="shared" si="35"/>
        <v>0</v>
      </c>
      <c r="G145" s="38"/>
      <c r="H145" s="36"/>
      <c r="I145" s="36"/>
      <c r="J145" s="37"/>
    </row>
    <row r="146" spans="1:10" ht="13.5" customHeight="1">
      <c r="A146" s="68" t="s">
        <v>98</v>
      </c>
      <c r="B146" s="70" t="s">
        <v>99</v>
      </c>
      <c r="C146" s="67" t="s">
        <v>21</v>
      </c>
      <c r="D146" s="58" t="s">
        <v>100</v>
      </c>
      <c r="E146" s="20" t="s">
        <v>23</v>
      </c>
      <c r="F146" s="32">
        <f>F147+F148+F149+F150</f>
        <v>48.72</v>
      </c>
      <c r="G146" s="38">
        <f>G147+G148+G149+G150</f>
        <v>6.6</v>
      </c>
      <c r="H146" s="38">
        <f>H147+H148+H149+H150</f>
        <v>14.04</v>
      </c>
      <c r="I146" s="38">
        <f>I147+I148+I149+I150</f>
        <v>14.04</v>
      </c>
      <c r="J146" s="38">
        <f>J147+J148+J149+J150</f>
        <v>14.04</v>
      </c>
    </row>
    <row r="147" spans="1:10" ht="14.65" customHeight="1">
      <c r="A147" s="68"/>
      <c r="B147" s="70"/>
      <c r="C147" s="67"/>
      <c r="D147" s="58"/>
      <c r="E147" s="8" t="s">
        <v>24</v>
      </c>
      <c r="F147" s="21">
        <f t="shared" ref="F147:F150" si="36">G147+H147+I147+J147</f>
        <v>0</v>
      </c>
      <c r="G147" s="38"/>
      <c r="H147" s="36"/>
      <c r="I147" s="36"/>
      <c r="J147" s="37"/>
    </row>
    <row r="148" spans="1:10" ht="14.65" customHeight="1">
      <c r="A148" s="68"/>
      <c r="B148" s="70"/>
      <c r="C148" s="67"/>
      <c r="D148" s="58"/>
      <c r="E148" s="20" t="s">
        <v>25</v>
      </c>
      <c r="F148" s="21">
        <f t="shared" si="36"/>
        <v>0</v>
      </c>
      <c r="G148" s="38"/>
      <c r="H148" s="36"/>
      <c r="I148" s="36"/>
      <c r="J148" s="37"/>
    </row>
    <row r="149" spans="1:10" ht="14.65" customHeight="1">
      <c r="A149" s="68"/>
      <c r="B149" s="70"/>
      <c r="C149" s="67"/>
      <c r="D149" s="58"/>
      <c r="E149" s="8" t="s">
        <v>26</v>
      </c>
      <c r="F149" s="21">
        <f t="shared" si="36"/>
        <v>48.72</v>
      </c>
      <c r="G149" s="38">
        <v>6.6</v>
      </c>
      <c r="H149" s="38">
        <v>14.04</v>
      </c>
      <c r="I149" s="38">
        <v>14.04</v>
      </c>
      <c r="J149" s="39">
        <v>14.04</v>
      </c>
    </row>
    <row r="150" spans="1:10" ht="14.65" customHeight="1">
      <c r="A150" s="68"/>
      <c r="B150" s="70"/>
      <c r="C150" s="67"/>
      <c r="D150" s="58"/>
      <c r="E150" s="8" t="s">
        <v>27</v>
      </c>
      <c r="F150" s="21">
        <f t="shared" si="36"/>
        <v>0</v>
      </c>
      <c r="G150" s="38"/>
      <c r="H150" s="36"/>
      <c r="I150" s="36"/>
      <c r="J150" s="37"/>
    </row>
    <row r="151" spans="1:10" ht="13.5" customHeight="1">
      <c r="A151" s="68" t="s">
        <v>101</v>
      </c>
      <c r="B151" s="70" t="s">
        <v>102</v>
      </c>
      <c r="C151" s="67" t="s">
        <v>21</v>
      </c>
      <c r="D151" s="58" t="s">
        <v>97</v>
      </c>
      <c r="E151" s="20" t="s">
        <v>23</v>
      </c>
      <c r="F151" s="32">
        <f>F152+F153+F154+F155</f>
        <v>195.52</v>
      </c>
      <c r="G151" s="38">
        <f>G152+G153+G154+G155</f>
        <v>32.68</v>
      </c>
      <c r="H151" s="38">
        <f>H152+H153+H154+H155</f>
        <v>54.28</v>
      </c>
      <c r="I151" s="38">
        <f>I152+I153+I154+I155</f>
        <v>54.28</v>
      </c>
      <c r="J151" s="38">
        <f>J152+J153+J154+J155</f>
        <v>54.28</v>
      </c>
    </row>
    <row r="152" spans="1:10" ht="14.65" customHeight="1">
      <c r="A152" s="68"/>
      <c r="B152" s="70"/>
      <c r="C152" s="67"/>
      <c r="D152" s="58"/>
      <c r="E152" s="8" t="s">
        <v>24</v>
      </c>
      <c r="F152" s="21">
        <f t="shared" ref="F152:F155" si="37">G152+H152+I152+J152</f>
        <v>0</v>
      </c>
      <c r="G152" s="38"/>
      <c r="H152" s="36"/>
      <c r="I152" s="36"/>
      <c r="J152" s="37"/>
    </row>
    <row r="153" spans="1:10" ht="14.65" customHeight="1">
      <c r="A153" s="68"/>
      <c r="B153" s="70"/>
      <c r="C153" s="67"/>
      <c r="D153" s="58"/>
      <c r="E153" s="20" t="s">
        <v>25</v>
      </c>
      <c r="F153" s="21">
        <f t="shared" si="37"/>
        <v>0</v>
      </c>
      <c r="G153" s="38"/>
      <c r="H153" s="36"/>
      <c r="I153" s="36"/>
      <c r="J153" s="37"/>
    </row>
    <row r="154" spans="1:10" ht="14.65" customHeight="1">
      <c r="A154" s="68"/>
      <c r="B154" s="70"/>
      <c r="C154" s="67"/>
      <c r="D154" s="58"/>
      <c r="E154" s="8" t="s">
        <v>26</v>
      </c>
      <c r="F154" s="21">
        <f t="shared" si="37"/>
        <v>195.52</v>
      </c>
      <c r="G154" s="38">
        <v>32.68</v>
      </c>
      <c r="H154" s="38">
        <v>54.28</v>
      </c>
      <c r="I154" s="38">
        <v>54.28</v>
      </c>
      <c r="J154" s="39">
        <v>54.28</v>
      </c>
    </row>
    <row r="155" spans="1:10" ht="14.65" customHeight="1">
      <c r="A155" s="68"/>
      <c r="B155" s="70"/>
      <c r="C155" s="67"/>
      <c r="D155" s="58"/>
      <c r="E155" s="8" t="s">
        <v>27</v>
      </c>
      <c r="F155" s="21">
        <f t="shared" si="37"/>
        <v>0</v>
      </c>
      <c r="G155" s="38"/>
      <c r="H155" s="36"/>
      <c r="I155" s="36"/>
      <c r="J155" s="37"/>
    </row>
    <row r="156" spans="1:10" ht="13.5" customHeight="1">
      <c r="A156" s="68" t="s">
        <v>103</v>
      </c>
      <c r="B156" s="70" t="s">
        <v>104</v>
      </c>
      <c r="C156" s="67" t="s">
        <v>21</v>
      </c>
      <c r="D156" s="58" t="s">
        <v>105</v>
      </c>
      <c r="E156" s="20" t="s">
        <v>23</v>
      </c>
      <c r="F156" s="32">
        <f>F157+F158+F159+F160</f>
        <v>450</v>
      </c>
      <c r="G156" s="38">
        <f>G157+G158+G159+G160</f>
        <v>90</v>
      </c>
      <c r="H156" s="38">
        <f>H157+H158+H159+H160</f>
        <v>120</v>
      </c>
      <c r="I156" s="38">
        <f>I157+I158+I159+I160</f>
        <v>120</v>
      </c>
      <c r="J156" s="38">
        <f>J157+J158+J159+J160</f>
        <v>120</v>
      </c>
    </row>
    <row r="157" spans="1:10" ht="14.65" customHeight="1">
      <c r="A157" s="68"/>
      <c r="B157" s="70"/>
      <c r="C157" s="67"/>
      <c r="D157" s="58"/>
      <c r="E157" s="8" t="s">
        <v>24</v>
      </c>
      <c r="F157" s="21">
        <f t="shared" ref="F157:F160" si="38">G157+H157+I157+J157</f>
        <v>0</v>
      </c>
      <c r="G157" s="38"/>
      <c r="H157" s="36"/>
      <c r="I157" s="36"/>
      <c r="J157" s="37"/>
    </row>
    <row r="158" spans="1:10" ht="14.65" customHeight="1">
      <c r="A158" s="68"/>
      <c r="B158" s="70"/>
      <c r="C158" s="67"/>
      <c r="D158" s="58"/>
      <c r="E158" s="20" t="s">
        <v>25</v>
      </c>
      <c r="F158" s="21">
        <f t="shared" si="38"/>
        <v>0</v>
      </c>
      <c r="G158" s="38"/>
      <c r="H158" s="36"/>
      <c r="I158" s="36"/>
      <c r="J158" s="37"/>
    </row>
    <row r="159" spans="1:10" ht="14.65" customHeight="1">
      <c r="A159" s="68"/>
      <c r="B159" s="70"/>
      <c r="C159" s="67"/>
      <c r="D159" s="58"/>
      <c r="E159" s="8" t="s">
        <v>26</v>
      </c>
      <c r="F159" s="21">
        <f t="shared" si="38"/>
        <v>450</v>
      </c>
      <c r="G159" s="38">
        <v>90</v>
      </c>
      <c r="H159" s="38">
        <v>120</v>
      </c>
      <c r="I159" s="38">
        <v>120</v>
      </c>
      <c r="J159" s="39">
        <v>120</v>
      </c>
    </row>
    <row r="160" spans="1:10" ht="14.65" customHeight="1">
      <c r="A160" s="68"/>
      <c r="B160" s="70"/>
      <c r="C160" s="67"/>
      <c r="D160" s="58"/>
      <c r="E160" s="8" t="s">
        <v>27</v>
      </c>
      <c r="F160" s="21">
        <f t="shared" si="38"/>
        <v>0</v>
      </c>
      <c r="G160" s="38"/>
      <c r="H160" s="36"/>
      <c r="I160" s="36"/>
      <c r="J160" s="37"/>
    </row>
    <row r="161" spans="1:10" ht="13.5" customHeight="1">
      <c r="A161" s="68" t="s">
        <v>106</v>
      </c>
      <c r="B161" s="58" t="s">
        <v>107</v>
      </c>
      <c r="C161" s="67" t="s">
        <v>21</v>
      </c>
      <c r="D161" s="58" t="s">
        <v>108</v>
      </c>
      <c r="E161" s="20" t="s">
        <v>109</v>
      </c>
      <c r="F161" s="32">
        <f>F162+F163+F164+F165</f>
        <v>450</v>
      </c>
      <c r="G161" s="38">
        <f>G162+G163+G164+G165</f>
        <v>90</v>
      </c>
      <c r="H161" s="38">
        <f>H162+H163+H164+H165</f>
        <v>120</v>
      </c>
      <c r="I161" s="38">
        <f>I162+I163+I164+I165</f>
        <v>120</v>
      </c>
      <c r="J161" s="38">
        <f>J162+J163+J164+J165</f>
        <v>120</v>
      </c>
    </row>
    <row r="162" spans="1:10" ht="14.65" customHeight="1">
      <c r="A162" s="68"/>
      <c r="B162" s="58"/>
      <c r="C162" s="67"/>
      <c r="D162" s="58"/>
      <c r="E162" s="8" t="s">
        <v>24</v>
      </c>
      <c r="F162" s="21">
        <f t="shared" ref="F162:F165" si="39">G162+H162+I162+J162</f>
        <v>0</v>
      </c>
      <c r="G162" s="38"/>
      <c r="H162" s="36"/>
      <c r="I162" s="36"/>
      <c r="J162" s="37"/>
    </row>
    <row r="163" spans="1:10" ht="14.65" customHeight="1">
      <c r="A163" s="68"/>
      <c r="B163" s="58"/>
      <c r="C163" s="67"/>
      <c r="D163" s="58"/>
      <c r="E163" s="20" t="s">
        <v>25</v>
      </c>
      <c r="F163" s="21">
        <f t="shared" si="39"/>
        <v>0</v>
      </c>
      <c r="G163" s="38"/>
      <c r="H163" s="36"/>
      <c r="I163" s="36"/>
      <c r="J163" s="37"/>
    </row>
    <row r="164" spans="1:10" ht="14.65" customHeight="1">
      <c r="A164" s="68"/>
      <c r="B164" s="58"/>
      <c r="C164" s="67"/>
      <c r="D164" s="58"/>
      <c r="E164" s="8" t="s">
        <v>26</v>
      </c>
      <c r="F164" s="21">
        <f t="shared" si="39"/>
        <v>450</v>
      </c>
      <c r="G164" s="38">
        <v>90</v>
      </c>
      <c r="H164" s="38">
        <v>120</v>
      </c>
      <c r="I164" s="38">
        <v>120</v>
      </c>
      <c r="J164" s="39">
        <v>120</v>
      </c>
    </row>
    <row r="165" spans="1:10" ht="33" customHeight="1">
      <c r="A165" s="68"/>
      <c r="B165" s="58"/>
      <c r="C165" s="67"/>
      <c r="D165" s="58"/>
      <c r="E165" s="8" t="s">
        <v>27</v>
      </c>
      <c r="F165" s="21">
        <f t="shared" si="39"/>
        <v>0</v>
      </c>
      <c r="G165" s="38"/>
      <c r="H165" s="36"/>
      <c r="I165" s="36"/>
      <c r="J165" s="37"/>
    </row>
    <row r="166" spans="1:10" ht="13.5" customHeight="1">
      <c r="A166" s="66" t="s">
        <v>110</v>
      </c>
      <c r="B166" s="58" t="s">
        <v>111</v>
      </c>
      <c r="C166" s="67" t="s">
        <v>21</v>
      </c>
      <c r="D166" s="58" t="s">
        <v>112</v>
      </c>
      <c r="E166" s="20" t="s">
        <v>23</v>
      </c>
      <c r="F166" s="32">
        <f>F167+F168+F169+F170</f>
        <v>0</v>
      </c>
      <c r="G166" s="32">
        <f>G167+G168+G169+G170</f>
        <v>0</v>
      </c>
      <c r="H166" s="32">
        <f>H167+H168+H169+H170</f>
        <v>0</v>
      </c>
      <c r="I166" s="32">
        <f>I167+I168+I169+I170</f>
        <v>0</v>
      </c>
      <c r="J166" s="32">
        <f>J167+J168+J169+J170</f>
        <v>0</v>
      </c>
    </row>
    <row r="167" spans="1:10" ht="14.65" customHeight="1">
      <c r="A167" s="66"/>
      <c r="B167" s="58"/>
      <c r="C167" s="67"/>
      <c r="D167" s="58"/>
      <c r="E167" s="8" t="s">
        <v>24</v>
      </c>
      <c r="F167" s="21">
        <f t="shared" ref="F167:F170" si="40">G167+H167+I167+J167</f>
        <v>0</v>
      </c>
      <c r="G167" s="32"/>
      <c r="H167" s="33"/>
      <c r="I167" s="33"/>
      <c r="J167" s="16"/>
    </row>
    <row r="168" spans="1:10" ht="14.65" customHeight="1">
      <c r="A168" s="66"/>
      <c r="B168" s="58"/>
      <c r="C168" s="67"/>
      <c r="D168" s="58"/>
      <c r="E168" s="20" t="s">
        <v>25</v>
      </c>
      <c r="F168" s="21">
        <f t="shared" si="40"/>
        <v>0</v>
      </c>
      <c r="G168" s="32"/>
      <c r="H168" s="33"/>
      <c r="I168" s="33"/>
      <c r="J168" s="16"/>
    </row>
    <row r="169" spans="1:10" ht="14.65" customHeight="1">
      <c r="A169" s="66"/>
      <c r="B169" s="58"/>
      <c r="C169" s="67"/>
      <c r="D169" s="58"/>
      <c r="E169" s="8" t="s">
        <v>26</v>
      </c>
      <c r="F169" s="21">
        <f t="shared" si="40"/>
        <v>0</v>
      </c>
      <c r="G169" s="32"/>
      <c r="H169" s="32"/>
      <c r="I169" s="33"/>
      <c r="J169" s="16"/>
    </row>
    <row r="170" spans="1:10" ht="52.5" customHeight="1">
      <c r="A170" s="66"/>
      <c r="B170" s="58"/>
      <c r="C170" s="67"/>
      <c r="D170" s="58"/>
      <c r="E170" s="8" t="s">
        <v>27</v>
      </c>
      <c r="F170" s="21">
        <f t="shared" si="40"/>
        <v>0</v>
      </c>
      <c r="G170" s="32"/>
      <c r="H170" s="33"/>
      <c r="I170" s="33"/>
      <c r="J170" s="16"/>
    </row>
    <row r="171" spans="1:10" ht="13.5" customHeight="1">
      <c r="A171" s="66" t="s">
        <v>113</v>
      </c>
      <c r="B171" s="58" t="s">
        <v>114</v>
      </c>
      <c r="C171" s="67" t="s">
        <v>21</v>
      </c>
      <c r="D171" s="58" t="s">
        <v>115</v>
      </c>
      <c r="E171" s="20" t="s">
        <v>23</v>
      </c>
      <c r="F171" s="32">
        <f>F172+F173+F174+F175</f>
        <v>0</v>
      </c>
      <c r="G171" s="32">
        <f>G172+G173+G174+G175</f>
        <v>0</v>
      </c>
      <c r="H171" s="32">
        <f>H172+H173+H174+H175</f>
        <v>0</v>
      </c>
      <c r="I171" s="32">
        <f>I172+I173+I174+I175</f>
        <v>0</v>
      </c>
      <c r="J171" s="32">
        <f>J172+J173+J174+J175</f>
        <v>0</v>
      </c>
    </row>
    <row r="172" spans="1:10" ht="14.65" customHeight="1">
      <c r="A172" s="66"/>
      <c r="B172" s="58"/>
      <c r="C172" s="67"/>
      <c r="D172" s="58"/>
      <c r="E172" s="8" t="s">
        <v>24</v>
      </c>
      <c r="F172" s="21">
        <f t="shared" ref="F172:F175" si="41">G172+H172+I172+J172</f>
        <v>0</v>
      </c>
      <c r="G172" s="32"/>
      <c r="H172" s="33"/>
      <c r="I172" s="33"/>
      <c r="J172" s="16"/>
    </row>
    <row r="173" spans="1:10" ht="14.65" customHeight="1">
      <c r="A173" s="66"/>
      <c r="B173" s="58"/>
      <c r="C173" s="67"/>
      <c r="D173" s="58"/>
      <c r="E173" s="20" t="s">
        <v>25</v>
      </c>
      <c r="F173" s="21">
        <f t="shared" si="41"/>
        <v>0</v>
      </c>
      <c r="G173" s="32"/>
      <c r="H173" s="33"/>
      <c r="I173" s="33"/>
      <c r="J173" s="16"/>
    </row>
    <row r="174" spans="1:10" ht="26.25" customHeight="1">
      <c r="A174" s="66"/>
      <c r="B174" s="58"/>
      <c r="C174" s="67"/>
      <c r="D174" s="58"/>
      <c r="E174" s="8" t="s">
        <v>26</v>
      </c>
      <c r="F174" s="21">
        <f t="shared" si="41"/>
        <v>0</v>
      </c>
      <c r="G174" s="32"/>
      <c r="H174" s="32"/>
      <c r="I174" s="33"/>
      <c r="J174" s="16"/>
    </row>
    <row r="175" spans="1:10" ht="24" customHeight="1">
      <c r="A175" s="66"/>
      <c r="B175" s="58"/>
      <c r="C175" s="67"/>
      <c r="D175" s="58"/>
      <c r="E175" s="8" t="s">
        <v>27</v>
      </c>
      <c r="F175" s="21">
        <f t="shared" si="41"/>
        <v>0</v>
      </c>
      <c r="G175" s="32"/>
      <c r="H175" s="33"/>
      <c r="I175" s="33"/>
      <c r="J175" s="16"/>
    </row>
    <row r="176" spans="1:10" ht="17.25" customHeight="1">
      <c r="A176" s="66" t="s">
        <v>116</v>
      </c>
      <c r="B176" s="58" t="s">
        <v>117</v>
      </c>
      <c r="C176" s="67" t="s">
        <v>21</v>
      </c>
      <c r="D176" s="58" t="s">
        <v>118</v>
      </c>
      <c r="E176" s="20" t="s">
        <v>23</v>
      </c>
      <c r="F176" s="32">
        <f>F177+F178+F179+F180</f>
        <v>83.08</v>
      </c>
      <c r="G176" s="32">
        <f>G177+G178+G179+G180</f>
        <v>7</v>
      </c>
      <c r="H176" s="32">
        <f>H177+H178+H179+H180</f>
        <v>25.36</v>
      </c>
      <c r="I176" s="32">
        <f>I177+I178+I179+I180</f>
        <v>25.36</v>
      </c>
      <c r="J176" s="32">
        <f>J177+J178+J179+J180</f>
        <v>25.36</v>
      </c>
    </row>
    <row r="177" spans="1:10" ht="17.25" customHeight="1">
      <c r="A177" s="66"/>
      <c r="B177" s="58"/>
      <c r="C177" s="67"/>
      <c r="D177" s="58"/>
      <c r="E177" s="8" t="s">
        <v>24</v>
      </c>
      <c r="F177" s="21">
        <f t="shared" ref="F177:F180" si="42">G177+H177+I177+J177</f>
        <v>0</v>
      </c>
      <c r="G177" s="32"/>
      <c r="H177" s="33"/>
      <c r="I177" s="33"/>
      <c r="J177" s="16"/>
    </row>
    <row r="178" spans="1:10" ht="18" customHeight="1">
      <c r="A178" s="66"/>
      <c r="B178" s="58"/>
      <c r="C178" s="67"/>
      <c r="D178" s="58"/>
      <c r="E178" s="20" t="s">
        <v>25</v>
      </c>
      <c r="F178" s="21">
        <f t="shared" si="42"/>
        <v>0</v>
      </c>
      <c r="G178" s="32"/>
      <c r="H178" s="33"/>
      <c r="I178" s="33"/>
      <c r="J178" s="37"/>
    </row>
    <row r="179" spans="1:10" ht="14.65" customHeight="1">
      <c r="A179" s="66"/>
      <c r="B179" s="58"/>
      <c r="C179" s="67"/>
      <c r="D179" s="58"/>
      <c r="E179" s="8" t="s">
        <v>26</v>
      </c>
      <c r="F179" s="21">
        <f t="shared" si="42"/>
        <v>83.08</v>
      </c>
      <c r="G179" s="32">
        <v>7</v>
      </c>
      <c r="H179" s="32">
        <v>25.36</v>
      </c>
      <c r="I179" s="32">
        <v>25.36</v>
      </c>
      <c r="J179" s="39">
        <v>25.36</v>
      </c>
    </row>
    <row r="180" spans="1:10" ht="41.25" customHeight="1">
      <c r="A180" s="66"/>
      <c r="B180" s="58"/>
      <c r="C180" s="67"/>
      <c r="D180" s="58"/>
      <c r="E180" s="8" t="s">
        <v>27</v>
      </c>
      <c r="F180" s="21">
        <f t="shared" si="42"/>
        <v>0</v>
      </c>
      <c r="G180" s="32"/>
      <c r="H180" s="33"/>
      <c r="I180" s="33"/>
      <c r="J180" s="37"/>
    </row>
    <row r="181" spans="1:10" ht="18" customHeight="1">
      <c r="A181" s="62">
        <v>5</v>
      </c>
      <c r="B181" s="63" t="s">
        <v>119</v>
      </c>
      <c r="C181" s="64" t="s">
        <v>61</v>
      </c>
      <c r="D181" s="65" t="s">
        <v>120</v>
      </c>
      <c r="E181" s="18" t="s">
        <v>23</v>
      </c>
      <c r="F181" s="30">
        <f>F186+F191+F196</f>
        <v>47720.434000000001</v>
      </c>
      <c r="G181" s="30">
        <f t="shared" ref="G181:G185" si="43">G186+G191+G196</f>
        <v>26306.334999999999</v>
      </c>
      <c r="H181" s="30">
        <f t="shared" ref="H181:H185" si="44">H186+H191+H196</f>
        <v>10801.429</v>
      </c>
      <c r="I181" s="30">
        <f t="shared" ref="I181:I185" si="45">I186+I191+I196</f>
        <v>5306.335</v>
      </c>
      <c r="J181" s="41">
        <f t="shared" ref="J181:J185" si="46">J186+J191+J196</f>
        <v>5306.335</v>
      </c>
    </row>
    <row r="182" spans="1:10" ht="13.5" customHeight="1">
      <c r="A182" s="62"/>
      <c r="B182" s="63"/>
      <c r="C182" s="64"/>
      <c r="D182" s="65"/>
      <c r="E182" s="17" t="s">
        <v>24</v>
      </c>
      <c r="F182" s="42">
        <f t="shared" ref="F182:F184" si="47">G182+H182+I182+J182</f>
        <v>5220.3392999999996</v>
      </c>
      <c r="G182" s="30">
        <f t="shared" si="43"/>
        <v>0</v>
      </c>
      <c r="H182" s="30">
        <f t="shared" si="44"/>
        <v>5220.3392999999996</v>
      </c>
      <c r="I182" s="30">
        <f t="shared" si="45"/>
        <v>0</v>
      </c>
      <c r="J182" s="41">
        <f t="shared" si="46"/>
        <v>0</v>
      </c>
    </row>
    <row r="183" spans="1:10" ht="14.65" customHeight="1">
      <c r="A183" s="62"/>
      <c r="B183" s="63"/>
      <c r="C183" s="64"/>
      <c r="D183" s="65"/>
      <c r="E183" s="18" t="s">
        <v>25</v>
      </c>
      <c r="F183" s="42">
        <f t="shared" si="47"/>
        <v>33926.277699999999</v>
      </c>
      <c r="G183" s="30">
        <f t="shared" si="43"/>
        <v>17732.518</v>
      </c>
      <c r="H183" s="30">
        <f t="shared" si="44"/>
        <v>5581.0897000000004</v>
      </c>
      <c r="I183" s="30">
        <f t="shared" si="45"/>
        <v>5306.335</v>
      </c>
      <c r="J183" s="41">
        <f t="shared" si="46"/>
        <v>5306.335</v>
      </c>
    </row>
    <row r="184" spans="1:10" ht="14.65" customHeight="1">
      <c r="A184" s="62"/>
      <c r="B184" s="63"/>
      <c r="C184" s="64"/>
      <c r="D184" s="65"/>
      <c r="E184" s="17" t="s">
        <v>26</v>
      </c>
      <c r="F184" s="42">
        <f t="shared" si="47"/>
        <v>8573.8169999999991</v>
      </c>
      <c r="G184" s="30">
        <f t="shared" si="43"/>
        <v>8573.8169999999991</v>
      </c>
      <c r="H184" s="30">
        <f t="shared" si="44"/>
        <v>0</v>
      </c>
      <c r="I184" s="30">
        <f t="shared" si="45"/>
        <v>0</v>
      </c>
      <c r="J184" s="41">
        <f t="shared" si="46"/>
        <v>0</v>
      </c>
    </row>
    <row r="185" spans="1:10" ht="27.75" customHeight="1">
      <c r="A185" s="62"/>
      <c r="B185" s="63"/>
      <c r="C185" s="64"/>
      <c r="D185" s="65"/>
      <c r="E185" s="17" t="s">
        <v>27</v>
      </c>
      <c r="F185" s="42">
        <f>G185+H184+I185+J185</f>
        <v>0</v>
      </c>
      <c r="G185" s="30">
        <f t="shared" si="43"/>
        <v>0</v>
      </c>
      <c r="H185" s="30">
        <f t="shared" si="44"/>
        <v>0</v>
      </c>
      <c r="I185" s="30">
        <f t="shared" si="45"/>
        <v>0</v>
      </c>
      <c r="J185" s="41">
        <f t="shared" si="46"/>
        <v>0</v>
      </c>
    </row>
    <row r="186" spans="1:10" s="47" customFormat="1" ht="13.5" customHeight="1">
      <c r="A186" s="71" t="s">
        <v>121</v>
      </c>
      <c r="B186" s="72" t="s">
        <v>122</v>
      </c>
      <c r="C186" s="73" t="s">
        <v>21</v>
      </c>
      <c r="D186" s="72" t="s">
        <v>120</v>
      </c>
      <c r="E186" s="44" t="s">
        <v>23</v>
      </c>
      <c r="F186" s="45">
        <f>F187+F188+F189+F190</f>
        <v>15436.611999999999</v>
      </c>
      <c r="G186" s="45">
        <f>G187+G188+G189+G190</f>
        <v>3859.1529999999998</v>
      </c>
      <c r="H186" s="45">
        <f>H187+H188+H189+H190</f>
        <v>3859.1529999999998</v>
      </c>
      <c r="I186" s="45">
        <f>I187+I188+I189+I190</f>
        <v>3859.1529999999998</v>
      </c>
      <c r="J186" s="46">
        <f>J187+J188+J189+J190</f>
        <v>3859.1529999999998</v>
      </c>
    </row>
    <row r="187" spans="1:10" s="47" customFormat="1" ht="14.65" customHeight="1">
      <c r="A187" s="71"/>
      <c r="B187" s="72"/>
      <c r="C187" s="73"/>
      <c r="D187" s="72"/>
      <c r="E187" s="43" t="s">
        <v>24</v>
      </c>
      <c r="F187" s="21">
        <f t="shared" ref="F187:F190" si="48">G187+H187+I187+J187</f>
        <v>0</v>
      </c>
      <c r="G187" s="45"/>
      <c r="H187" s="45"/>
      <c r="I187" s="48"/>
      <c r="J187" s="49"/>
    </row>
    <row r="188" spans="1:10" s="47" customFormat="1" ht="14.65" customHeight="1">
      <c r="A188" s="71"/>
      <c r="B188" s="72"/>
      <c r="C188" s="73"/>
      <c r="D188" s="72"/>
      <c r="E188" s="44" t="s">
        <v>25</v>
      </c>
      <c r="F188" s="21">
        <f t="shared" si="48"/>
        <v>15436.611999999999</v>
      </c>
      <c r="G188" s="45">
        <v>3859.1529999999998</v>
      </c>
      <c r="H188" s="45">
        <v>3859.1529999999998</v>
      </c>
      <c r="I188" s="50">
        <v>3859.1529999999998</v>
      </c>
      <c r="J188" s="51">
        <v>3859.1529999999998</v>
      </c>
    </row>
    <row r="189" spans="1:10" s="47" customFormat="1" ht="14.65" customHeight="1">
      <c r="A189" s="71"/>
      <c r="B189" s="72"/>
      <c r="C189" s="73"/>
      <c r="D189" s="72"/>
      <c r="E189" s="43" t="s">
        <v>26</v>
      </c>
      <c r="F189" s="21">
        <f t="shared" si="48"/>
        <v>0</v>
      </c>
      <c r="G189" s="45"/>
      <c r="H189" s="45"/>
      <c r="I189" s="48"/>
      <c r="J189" s="49"/>
    </row>
    <row r="190" spans="1:10" s="47" customFormat="1" ht="14.65" customHeight="1">
      <c r="A190" s="71"/>
      <c r="B190" s="72"/>
      <c r="C190" s="73"/>
      <c r="D190" s="72"/>
      <c r="E190" s="43" t="s">
        <v>27</v>
      </c>
      <c r="F190" s="21">
        <f t="shared" si="48"/>
        <v>0</v>
      </c>
      <c r="G190" s="45"/>
      <c r="H190" s="45"/>
      <c r="I190" s="48"/>
      <c r="J190" s="49"/>
    </row>
    <row r="191" spans="1:10" ht="13.5" customHeight="1">
      <c r="A191" s="66" t="s">
        <v>123</v>
      </c>
      <c r="B191" s="58" t="s">
        <v>124</v>
      </c>
      <c r="C191" s="67" t="s">
        <v>21</v>
      </c>
      <c r="D191" s="58" t="s">
        <v>120</v>
      </c>
      <c r="E191" s="20" t="s">
        <v>23</v>
      </c>
      <c r="F191" s="32">
        <f>F192+F193+F194+F195</f>
        <v>5788.7280000000001</v>
      </c>
      <c r="G191" s="32">
        <f>G192+G193+G194+G195</f>
        <v>1447.182</v>
      </c>
      <c r="H191" s="32">
        <f>H192+H193+H194+H195</f>
        <v>1447.182</v>
      </c>
      <c r="I191" s="32">
        <f>I192+I193+I194+I195</f>
        <v>1447.182</v>
      </c>
      <c r="J191" s="38">
        <f>J192+J193+J194+J195</f>
        <v>1447.182</v>
      </c>
    </row>
    <row r="192" spans="1:10" ht="14.65" customHeight="1">
      <c r="A192" s="66"/>
      <c r="B192" s="58"/>
      <c r="C192" s="67"/>
      <c r="D192" s="58"/>
      <c r="E192" s="8" t="s">
        <v>24</v>
      </c>
      <c r="F192" s="21">
        <f t="shared" ref="F192:F195" si="49">G192+H192+I192+J192</f>
        <v>0</v>
      </c>
      <c r="G192" s="32"/>
      <c r="H192" s="32"/>
      <c r="I192" s="33"/>
      <c r="J192" s="37"/>
    </row>
    <row r="193" spans="1:12" ht="14.65" customHeight="1">
      <c r="A193" s="66"/>
      <c r="B193" s="58"/>
      <c r="C193" s="67"/>
      <c r="D193" s="58"/>
      <c r="E193" s="20" t="s">
        <v>25</v>
      </c>
      <c r="F193" s="21">
        <f t="shared" si="49"/>
        <v>5788.7280000000001</v>
      </c>
      <c r="G193" s="32">
        <v>1447.182</v>
      </c>
      <c r="H193" s="52">
        <v>1447.182</v>
      </c>
      <c r="I193" s="52">
        <v>1447.182</v>
      </c>
      <c r="J193" s="39">
        <v>1447.182</v>
      </c>
    </row>
    <row r="194" spans="1:12" ht="14.65" customHeight="1">
      <c r="A194" s="66"/>
      <c r="B194" s="58"/>
      <c r="C194" s="67"/>
      <c r="D194" s="58"/>
      <c r="E194" s="8" t="s">
        <v>26</v>
      </c>
      <c r="F194" s="21">
        <f t="shared" si="49"/>
        <v>0</v>
      </c>
      <c r="G194" s="32"/>
      <c r="H194" s="32"/>
      <c r="I194" s="32"/>
      <c r="J194" s="37"/>
    </row>
    <row r="195" spans="1:12" ht="14.65" customHeight="1">
      <c r="A195" s="66"/>
      <c r="B195" s="58"/>
      <c r="C195" s="67"/>
      <c r="D195" s="58"/>
      <c r="E195" s="8" t="s">
        <v>27</v>
      </c>
      <c r="F195" s="21">
        <f t="shared" si="49"/>
        <v>0</v>
      </c>
      <c r="G195" s="53"/>
      <c r="H195" s="53"/>
      <c r="I195" s="33"/>
      <c r="J195" s="37"/>
    </row>
    <row r="196" spans="1:12" ht="13.5" customHeight="1">
      <c r="A196" s="66" t="s">
        <v>125</v>
      </c>
      <c r="B196" s="58" t="s">
        <v>126</v>
      </c>
      <c r="C196" s="67" t="s">
        <v>21</v>
      </c>
      <c r="D196" s="58" t="s">
        <v>127</v>
      </c>
      <c r="E196" s="20" t="s">
        <v>23</v>
      </c>
      <c r="F196" s="32">
        <f>F197+F198+F199+F200</f>
        <v>26495.094000000001</v>
      </c>
      <c r="G196" s="53">
        <f>G197+G198+G199+G200</f>
        <v>21000</v>
      </c>
      <c r="H196" s="32">
        <f>H197+H198+H199+H200</f>
        <v>5495.0940000000001</v>
      </c>
      <c r="I196" s="32">
        <f>I197+I198+I199+I200</f>
        <v>0</v>
      </c>
      <c r="J196" s="32">
        <f>J197+J198+J199+J200</f>
        <v>0</v>
      </c>
    </row>
    <row r="197" spans="1:12" ht="14.65" customHeight="1">
      <c r="A197" s="66"/>
      <c r="B197" s="58"/>
      <c r="C197" s="67"/>
      <c r="D197" s="58"/>
      <c r="E197" s="8" t="s">
        <v>24</v>
      </c>
      <c r="F197" s="32">
        <f t="shared" ref="F197:F200" si="50">I197+H197+G197+J197</f>
        <v>5220.3392999999996</v>
      </c>
      <c r="G197" s="53">
        <v>0</v>
      </c>
      <c r="H197" s="38">
        <v>5220.3392999999996</v>
      </c>
      <c r="I197" s="32"/>
      <c r="J197" s="11"/>
      <c r="L197" s="54"/>
    </row>
    <row r="198" spans="1:12" ht="14.65" customHeight="1">
      <c r="A198" s="66"/>
      <c r="B198" s="58"/>
      <c r="C198" s="67"/>
      <c r="D198" s="58"/>
      <c r="E198" s="20" t="s">
        <v>25</v>
      </c>
      <c r="F198" s="32">
        <f t="shared" si="50"/>
        <v>12700.9377</v>
      </c>
      <c r="G198" s="53">
        <v>12426.183000000001</v>
      </c>
      <c r="H198" s="38">
        <v>274.75470000000001</v>
      </c>
      <c r="I198" s="38"/>
      <c r="J198" s="11"/>
    </row>
    <row r="199" spans="1:12" ht="14.65" customHeight="1">
      <c r="A199" s="66"/>
      <c r="B199" s="58"/>
      <c r="C199" s="67"/>
      <c r="D199" s="58"/>
      <c r="E199" s="8" t="s">
        <v>26</v>
      </c>
      <c r="F199" s="32">
        <f t="shared" si="50"/>
        <v>8573.8169999999991</v>
      </c>
      <c r="G199" s="53">
        <v>8573.8169999999991</v>
      </c>
      <c r="H199" s="55"/>
      <c r="I199" s="36"/>
      <c r="J199" s="16"/>
    </row>
    <row r="200" spans="1:12" ht="14.65" customHeight="1">
      <c r="A200" s="66"/>
      <c r="B200" s="58"/>
      <c r="C200" s="67"/>
      <c r="D200" s="58"/>
      <c r="E200" s="8" t="s">
        <v>27</v>
      </c>
      <c r="F200" s="32">
        <f t="shared" si="50"/>
        <v>0</v>
      </c>
      <c r="G200" s="32"/>
      <c r="H200" s="33"/>
      <c r="I200" s="33"/>
      <c r="J200" s="16"/>
    </row>
    <row r="201" spans="1:12" ht="14.65" customHeight="1">
      <c r="A201" s="62"/>
      <c r="B201" s="74" t="s">
        <v>128</v>
      </c>
      <c r="C201" s="64" t="s">
        <v>21</v>
      </c>
      <c r="D201" s="74"/>
      <c r="E201" s="18" t="s">
        <v>109</v>
      </c>
      <c r="F201" s="30">
        <f>F202+F203+F204+F205</f>
        <v>50671.301999999996</v>
      </c>
      <c r="G201" s="30">
        <f>G202+G203+G204+G205</f>
        <v>26908.489999999998</v>
      </c>
      <c r="H201" s="30">
        <f>H202+H203+H204+H205</f>
        <v>11612.492</v>
      </c>
      <c r="I201" s="30">
        <f>I202+I203+I204+I205</f>
        <v>6075.16</v>
      </c>
      <c r="J201" s="30">
        <f>J202+J203+J204+J205</f>
        <v>6075.16</v>
      </c>
    </row>
    <row r="202" spans="1:12" ht="14.65" customHeight="1">
      <c r="A202" s="62"/>
      <c r="B202" s="74"/>
      <c r="C202" s="64"/>
      <c r="D202" s="74"/>
      <c r="E202" s="17" t="s">
        <v>24</v>
      </c>
      <c r="F202" s="30">
        <f t="shared" ref="F202:F205" si="51">F182+F127+F106+F55+F19</f>
        <v>5220.3392999999996</v>
      </c>
      <c r="G202" s="30">
        <f t="shared" ref="G202:G205" si="52">G182+G127+G106+G55+G19</f>
        <v>0</v>
      </c>
      <c r="H202" s="30">
        <f t="shared" ref="H202:H204" si="53">H182+H127+H106+H55+H19</f>
        <v>5220.3392999999996</v>
      </c>
      <c r="I202" s="30">
        <f t="shared" ref="I202:I205" si="54">I182+I127+I106+I55+I19</f>
        <v>0</v>
      </c>
      <c r="J202" s="30">
        <f t="shared" ref="J202:J205" si="55">J182+J127+J106+J55+J19</f>
        <v>0</v>
      </c>
    </row>
    <row r="203" spans="1:12" ht="14.65" customHeight="1">
      <c r="A203" s="62"/>
      <c r="B203" s="74"/>
      <c r="C203" s="64"/>
      <c r="D203" s="74"/>
      <c r="E203" s="18" t="s">
        <v>25</v>
      </c>
      <c r="F203" s="30">
        <f t="shared" si="51"/>
        <v>33926.277699999999</v>
      </c>
      <c r="G203" s="30">
        <f t="shared" si="52"/>
        <v>17732.518</v>
      </c>
      <c r="H203" s="30">
        <f t="shared" si="53"/>
        <v>5581.0897000000004</v>
      </c>
      <c r="I203" s="30">
        <f t="shared" si="54"/>
        <v>5306.335</v>
      </c>
      <c r="J203" s="30">
        <f t="shared" si="55"/>
        <v>5306.335</v>
      </c>
    </row>
    <row r="204" spans="1:12" ht="14.65" customHeight="1">
      <c r="A204" s="62"/>
      <c r="B204" s="74"/>
      <c r="C204" s="64"/>
      <c r="D204" s="74"/>
      <c r="E204" s="17" t="s">
        <v>26</v>
      </c>
      <c r="F204" s="30">
        <f t="shared" si="51"/>
        <v>11524.684999999998</v>
      </c>
      <c r="G204" s="30">
        <f t="shared" si="52"/>
        <v>9175.9719999999998</v>
      </c>
      <c r="H204" s="30">
        <f t="shared" si="53"/>
        <v>811.0630000000001</v>
      </c>
      <c r="I204" s="30">
        <f t="shared" si="54"/>
        <v>768.82500000000005</v>
      </c>
      <c r="J204" s="30">
        <f t="shared" si="55"/>
        <v>768.82500000000005</v>
      </c>
    </row>
    <row r="205" spans="1:12" ht="13.5" customHeight="1">
      <c r="A205" s="62"/>
      <c r="B205" s="74"/>
      <c r="C205" s="64"/>
      <c r="D205" s="74"/>
      <c r="E205" s="17" t="s">
        <v>27</v>
      </c>
      <c r="F205" s="30">
        <f t="shared" si="51"/>
        <v>0</v>
      </c>
      <c r="G205" s="30">
        <f t="shared" si="52"/>
        <v>0</v>
      </c>
      <c r="H205" s="30">
        <f>H184+H130+H109+H58+H22</f>
        <v>0</v>
      </c>
      <c r="I205" s="30">
        <f t="shared" si="54"/>
        <v>0</v>
      </c>
      <c r="J205" s="30">
        <f t="shared" si="55"/>
        <v>0</v>
      </c>
    </row>
  </sheetData>
  <sheetProtection selectLockedCells="1" selectUnlockedCells="1"/>
  <mergeCells count="156">
    <mergeCell ref="A201:A205"/>
    <mergeCell ref="B201:B205"/>
    <mergeCell ref="C201:C205"/>
    <mergeCell ref="D201:D205"/>
    <mergeCell ref="A191:A195"/>
    <mergeCell ref="B191:B195"/>
    <mergeCell ref="C191:C195"/>
    <mergeCell ref="D191:D195"/>
    <mergeCell ref="A196:A200"/>
    <mergeCell ref="B196:B200"/>
    <mergeCell ref="C196:C200"/>
    <mergeCell ref="D196:D200"/>
    <mergeCell ref="A181:A185"/>
    <mergeCell ref="B181:B185"/>
    <mergeCell ref="C181:C185"/>
    <mergeCell ref="D181:D185"/>
    <mergeCell ref="A186:A190"/>
    <mergeCell ref="B186:B190"/>
    <mergeCell ref="C186:C190"/>
    <mergeCell ref="D186:D190"/>
    <mergeCell ref="A171:A175"/>
    <mergeCell ref="B171:B175"/>
    <mergeCell ref="C171:C175"/>
    <mergeCell ref="D171:D175"/>
    <mergeCell ref="A176:A180"/>
    <mergeCell ref="B176:B180"/>
    <mergeCell ref="C176:C180"/>
    <mergeCell ref="D176:D180"/>
    <mergeCell ref="A161:A165"/>
    <mergeCell ref="B161:B165"/>
    <mergeCell ref="C161:C165"/>
    <mergeCell ref="D161:D165"/>
    <mergeCell ref="A166:A170"/>
    <mergeCell ref="B166:B170"/>
    <mergeCell ref="C166:C170"/>
    <mergeCell ref="D166:D170"/>
    <mergeCell ref="A151:A155"/>
    <mergeCell ref="B151:B155"/>
    <mergeCell ref="C151:C155"/>
    <mergeCell ref="D151:D155"/>
    <mergeCell ref="A156:A160"/>
    <mergeCell ref="B156:B160"/>
    <mergeCell ref="C156:C160"/>
    <mergeCell ref="D156:D160"/>
    <mergeCell ref="A141:A145"/>
    <mergeCell ref="B141:B145"/>
    <mergeCell ref="C141:C145"/>
    <mergeCell ref="D141:D145"/>
    <mergeCell ref="A146:A150"/>
    <mergeCell ref="B146:B150"/>
    <mergeCell ref="C146:C150"/>
    <mergeCell ref="D146:D150"/>
    <mergeCell ref="A131:A135"/>
    <mergeCell ref="B131:B135"/>
    <mergeCell ref="C131:C135"/>
    <mergeCell ref="D131:D135"/>
    <mergeCell ref="A136:A140"/>
    <mergeCell ref="B136:B140"/>
    <mergeCell ref="C136:C140"/>
    <mergeCell ref="D136:D140"/>
    <mergeCell ref="A121:A125"/>
    <mergeCell ref="B121:B125"/>
    <mergeCell ref="C121:C125"/>
    <mergeCell ref="D121:D125"/>
    <mergeCell ref="A126:A130"/>
    <mergeCell ref="B126:B130"/>
    <mergeCell ref="C126:C130"/>
    <mergeCell ref="D126:D130"/>
    <mergeCell ref="A110:A114"/>
    <mergeCell ref="B110:B114"/>
    <mergeCell ref="C110:C114"/>
    <mergeCell ref="D110:D114"/>
    <mergeCell ref="A115:A120"/>
    <mergeCell ref="B115:B120"/>
    <mergeCell ref="C115:C120"/>
    <mergeCell ref="D115:D120"/>
    <mergeCell ref="A100:A104"/>
    <mergeCell ref="B100:B104"/>
    <mergeCell ref="C100:C104"/>
    <mergeCell ref="D100:D104"/>
    <mergeCell ref="A105:A109"/>
    <mergeCell ref="B105:B109"/>
    <mergeCell ref="C105:C109"/>
    <mergeCell ref="D105:D109"/>
    <mergeCell ref="A90:A94"/>
    <mergeCell ref="B90:B94"/>
    <mergeCell ref="C90:C94"/>
    <mergeCell ref="D90:D94"/>
    <mergeCell ref="A95:A99"/>
    <mergeCell ref="B95:B99"/>
    <mergeCell ref="C95:C99"/>
    <mergeCell ref="D95:D99"/>
    <mergeCell ref="A79:A84"/>
    <mergeCell ref="B79:B84"/>
    <mergeCell ref="C79:C84"/>
    <mergeCell ref="D79:D84"/>
    <mergeCell ref="A85:A89"/>
    <mergeCell ref="B85:B89"/>
    <mergeCell ref="C85:C89"/>
    <mergeCell ref="D85:D89"/>
    <mergeCell ref="A69:A73"/>
    <mergeCell ref="B69:B73"/>
    <mergeCell ref="C69:C73"/>
    <mergeCell ref="D69:D73"/>
    <mergeCell ref="A74:A78"/>
    <mergeCell ref="B74:B78"/>
    <mergeCell ref="C74:C78"/>
    <mergeCell ref="D74:D78"/>
    <mergeCell ref="A59:A63"/>
    <mergeCell ref="B59:B63"/>
    <mergeCell ref="C59:C63"/>
    <mergeCell ref="D59:D63"/>
    <mergeCell ref="A64:A68"/>
    <mergeCell ref="B64:B68"/>
    <mergeCell ref="C64:C68"/>
    <mergeCell ref="D64:D68"/>
    <mergeCell ref="A49:A53"/>
    <mergeCell ref="B49:B53"/>
    <mergeCell ref="C49:C53"/>
    <mergeCell ref="D49:D53"/>
    <mergeCell ref="A54:A58"/>
    <mergeCell ref="B54:B58"/>
    <mergeCell ref="C54:C58"/>
    <mergeCell ref="D54:D58"/>
    <mergeCell ref="A39:A43"/>
    <mergeCell ref="B39:B43"/>
    <mergeCell ref="C39:C43"/>
    <mergeCell ref="D39:D43"/>
    <mergeCell ref="A44:A48"/>
    <mergeCell ref="B44:B48"/>
    <mergeCell ref="C44:C48"/>
    <mergeCell ref="D44:D48"/>
    <mergeCell ref="A28:A33"/>
    <mergeCell ref="B28:B33"/>
    <mergeCell ref="C28:C33"/>
    <mergeCell ref="D28:D33"/>
    <mergeCell ref="A34:A38"/>
    <mergeCell ref="B34:B38"/>
    <mergeCell ref="C34:C38"/>
    <mergeCell ref="D34:D38"/>
    <mergeCell ref="A18:A22"/>
    <mergeCell ref="B18:B22"/>
    <mergeCell ref="C18:C22"/>
    <mergeCell ref="D18:D22"/>
    <mergeCell ref="A23:A27"/>
    <mergeCell ref="B23:B27"/>
    <mergeCell ref="C23:C27"/>
    <mergeCell ref="D23:D27"/>
    <mergeCell ref="G2:I6"/>
    <mergeCell ref="A15:A16"/>
    <mergeCell ref="B15:B16"/>
    <mergeCell ref="C15:C16"/>
    <mergeCell ref="D15:D16"/>
    <mergeCell ref="E15:E16"/>
    <mergeCell ref="F15:F16"/>
    <mergeCell ref="G15:J15"/>
  </mergeCells>
  <pageMargins left="0.7" right="0.7" top="0.75" bottom="0.75" header="0.51180555555555551" footer="0.51180555555555551"/>
  <pageSetup paperSize="9" scale="61" firstPageNumber="0" fitToHeight="5" orientation="landscape" horizontalDpi="300" verticalDpi="300" r:id="rId1"/>
  <headerFooter alignWithMargins="0"/>
  <rowBreaks count="7" manualBreakCount="7">
    <brk id="48" max="16383" man="1"/>
    <brk id="88" max="16383" man="1"/>
    <brk id="99" max="16383" man="1"/>
    <brk id="130" max="16383" man="1"/>
    <brk id="145" max="16383" man="1"/>
    <brk id="185" max="16383" man="1"/>
    <brk id="2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Лена</cp:lastModifiedBy>
  <dcterms:created xsi:type="dcterms:W3CDTF">2022-06-24T13:26:26Z</dcterms:created>
  <dcterms:modified xsi:type="dcterms:W3CDTF">2022-06-24T13:26:26Z</dcterms:modified>
</cp:coreProperties>
</file>